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ycustaff\Downloads\要領・様式個別データ\"/>
    </mc:Choice>
  </mc:AlternateContent>
  <xr:revisionPtr revIDLastSave="0" documentId="13_ncr:1_{30B9289B-B064-4E06-B9D6-BFC57E168D5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【様式4】市外旅費請求書" sheetId="2" r:id="rId1"/>
    <sheet name="【様式5】市内旅費請求書" sheetId="3" r:id="rId2"/>
    <sheet name="【様式6】外国旅費請求書" sheetId="4" r:id="rId3"/>
    <sheet name="【記入例】【様式6】外国旅費請求書" sheetId="5" r:id="rId4"/>
    <sheet name="【事前】日程表" sheetId="6" r:id="rId5"/>
    <sheet name="日程及び旅費地域区分" sheetId="7" r:id="rId6"/>
    <sheet name="【記入例】②日程及旅費地域区分" sheetId="8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Print_Area" localSheetId="3">【記入例】【様式6】外国旅費請求書!$A$1:$W$51</definedName>
    <definedName name="_xlnm.Print_Area" localSheetId="4">【事前】日程表!$A$1:$I$26</definedName>
    <definedName name="_xlnm.Print_Area" localSheetId="0">【様式4】市外旅費請求書!$A$1:$I$78</definedName>
    <definedName name="_xlnm.Print_Area" localSheetId="1">【様式5】市内旅費請求書!$A$1:$I$123</definedName>
    <definedName name="_xlnm.Print_Area" localSheetId="2">【様式6】外国旅費請求書!$A$1:$W$51</definedName>
    <definedName name="_xlnm.Print_Area" localSheetId="5">日程及び旅費地域区分!$A$1:$V$22</definedName>
    <definedName name="職種" localSheetId="6">#REF!</definedName>
    <definedName name="職種" localSheetId="4">#REF!</definedName>
    <definedName name="職種" localSheetId="5">#REF!</definedName>
    <definedName name="職種">#REF!</definedName>
    <definedName name="職名" localSheetId="6">[4]ドロップダウンリスト!$A$1:$A$14</definedName>
    <definedName name="職名" localSheetId="4">[5]ドロップダウンリスト!$A$1:$A$14</definedName>
    <definedName name="職名" localSheetId="5">[6]ドロップダウンリスト!$A$1:$A$14</definedName>
    <definedName name="職名">[2]ドロップダウンリスト!$A$1:$A$14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1" i="8" l="1"/>
  <c r="Q21" i="8"/>
  <c r="A21" i="8"/>
  <c r="T20" i="8"/>
  <c r="Q20" i="8"/>
  <c r="A20" i="8"/>
  <c r="T19" i="8"/>
  <c r="Q19" i="8"/>
  <c r="A19" i="8"/>
  <c r="T18" i="8"/>
  <c r="Q18" i="8"/>
  <c r="A18" i="8"/>
  <c r="T17" i="8"/>
  <c r="Q17" i="8"/>
  <c r="A17" i="8"/>
  <c r="T16" i="8"/>
  <c r="Q16" i="8"/>
  <c r="A16" i="8"/>
  <c r="T15" i="8"/>
  <c r="Q15" i="8"/>
  <c r="A15" i="8"/>
  <c r="T14" i="8"/>
  <c r="T22" i="8" s="1"/>
  <c r="Q14" i="8"/>
  <c r="Q22" i="8" s="1"/>
  <c r="A14" i="8"/>
  <c r="A13" i="8"/>
  <c r="A12" i="8"/>
  <c r="T22" i="7"/>
  <c r="Q22" i="7"/>
  <c r="F21" i="7" a="1"/>
  <c r="F21" i="7" s="1"/>
  <c r="B21" i="7" a="1"/>
  <c r="B21" i="7" s="1"/>
  <c r="A21" i="7" s="1"/>
  <c r="F20" i="7" a="1"/>
  <c r="F20" i="7" s="1"/>
  <c r="B20" i="7" a="1"/>
  <c r="B20" i="7" s="1"/>
  <c r="A20" i="7" s="1"/>
  <c r="F19" i="7" a="1"/>
  <c r="F19" i="7" s="1"/>
  <c r="B19" i="7" a="1"/>
  <c r="B19" i="7" s="1"/>
  <c r="A19" i="7" s="1"/>
  <c r="F18" i="7" a="1"/>
  <c r="F18" i="7" s="1"/>
  <c r="B18" i="7"/>
  <c r="B18" i="7" a="1"/>
  <c r="A18" i="7"/>
  <c r="F17" i="7" a="1"/>
  <c r="F17" i="7" s="1"/>
  <c r="B17" i="7"/>
  <c r="A17" i="7" s="1"/>
  <c r="B17" i="7" a="1"/>
  <c r="F16" i="7"/>
  <c r="F16" i="7" a="1"/>
  <c r="B16" i="7"/>
  <c r="A16" i="7" s="1"/>
  <c r="B16" i="7" a="1"/>
  <c r="F15" i="7" a="1"/>
  <c r="F15" i="7" s="1"/>
  <c r="B15" i="7" a="1"/>
  <c r="B15" i="7" s="1"/>
  <c r="A15" i="7" s="1"/>
  <c r="F14" i="7"/>
  <c r="F14" i="7" a="1"/>
  <c r="B14" i="7" a="1"/>
  <c r="B14" i="7" s="1"/>
  <c r="A14" i="7" s="1"/>
  <c r="F13" i="7" a="1"/>
  <c r="F13" i="7" s="1"/>
  <c r="B13" i="7" a="1"/>
  <c r="B13" i="7" s="1"/>
  <c r="A13" i="7" s="1"/>
  <c r="F12" i="7" a="1"/>
  <c r="F12" i="7" s="1"/>
  <c r="B12" i="7"/>
  <c r="B12" i="7" a="1"/>
  <c r="A12" i="7"/>
  <c r="F11" i="7" a="1"/>
  <c r="F11" i="7" s="1"/>
  <c r="B11" i="7" a="1"/>
  <c r="B11" i="7" s="1"/>
  <c r="F10" i="7" a="1"/>
  <c r="F10" i="7" s="1"/>
  <c r="B10" i="7" a="1"/>
  <c r="B10" i="7" s="1"/>
  <c r="F9" i="7" a="1"/>
  <c r="F9" i="7" s="1"/>
  <c r="B9" i="7" a="1"/>
  <c r="B9" i="7" s="1"/>
  <c r="F8" i="7" a="1"/>
  <c r="F8" i="7" s="1"/>
  <c r="B8" i="7" a="1"/>
  <c r="B8" i="7" s="1"/>
  <c r="F7" i="7" a="1"/>
  <c r="F7" i="7" s="1"/>
  <c r="B7" i="7" a="1"/>
  <c r="B7" i="7" s="1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9" i="6"/>
  <c r="N10" i="5"/>
  <c r="F13" i="5"/>
  <c r="F14" i="5"/>
  <c r="F15" i="5"/>
  <c r="F16" i="5"/>
  <c r="R21" i="5"/>
  <c r="R22" i="5"/>
  <c r="F22" i="5" s="1"/>
  <c r="R23" i="5"/>
  <c r="R24" i="5"/>
  <c r="R25" i="5"/>
  <c r="R26" i="5"/>
  <c r="F26" i="5" s="1"/>
  <c r="F37" i="5" s="1"/>
  <c r="R27" i="5"/>
  <c r="F27" i="5" s="1"/>
  <c r="R28" i="5"/>
  <c r="R29" i="5"/>
  <c r="R30" i="5"/>
  <c r="R31" i="5"/>
  <c r="F31" i="5" s="1"/>
  <c r="F35" i="5"/>
  <c r="F38" i="5"/>
  <c r="F39" i="5"/>
  <c r="R38" i="5" s="1"/>
  <c r="F40" i="5"/>
  <c r="R40" i="5"/>
  <c r="N10" i="4"/>
  <c r="F13" i="4"/>
  <c r="F14" i="4"/>
  <c r="F15" i="4"/>
  <c r="F16" i="4"/>
  <c r="R21" i="4"/>
  <c r="R22" i="4"/>
  <c r="F22" i="4" s="1"/>
  <c r="L35" i="4" s="1"/>
  <c r="F32" i="4" s="1"/>
  <c r="R23" i="4"/>
  <c r="R24" i="4"/>
  <c r="R25" i="4"/>
  <c r="R26" i="4"/>
  <c r="F26" i="4" s="1"/>
  <c r="F37" i="4" s="1"/>
  <c r="R27" i="4"/>
  <c r="F27" i="4" s="1"/>
  <c r="R28" i="4"/>
  <c r="R29" i="4"/>
  <c r="R30" i="4"/>
  <c r="R31" i="4"/>
  <c r="F31" i="4" s="1"/>
  <c r="F35" i="4"/>
  <c r="F38" i="4"/>
  <c r="R38" i="4" s="1"/>
  <c r="F39" i="4"/>
  <c r="F40" i="4"/>
  <c r="R40" i="4"/>
  <c r="F36" i="4" l="1"/>
  <c r="R36" i="4" s="1"/>
  <c r="R42" i="4" s="1"/>
  <c r="L35" i="5"/>
  <c r="F32" i="5" s="1"/>
  <c r="F36" i="5" s="1"/>
  <c r="R36" i="5" s="1"/>
  <c r="R42" i="5" s="1"/>
  <c r="G121" i="3" l="1"/>
  <c r="I111" i="3" s="1"/>
  <c r="G110" i="3"/>
  <c r="I100" i="3" s="1"/>
  <c r="G99" i="3"/>
  <c r="I89" i="3"/>
  <c r="G88" i="3"/>
  <c r="I78" i="3"/>
  <c r="G77" i="3"/>
  <c r="I67" i="3" s="1"/>
  <c r="G66" i="3"/>
  <c r="I56" i="3" s="1"/>
  <c r="G55" i="3"/>
  <c r="I45" i="3"/>
  <c r="G44" i="3"/>
  <c r="I34" i="3"/>
  <c r="G33" i="3"/>
  <c r="I23" i="3" s="1"/>
  <c r="G22" i="3"/>
  <c r="I12" i="3" s="1"/>
  <c r="I122" i="3" s="1"/>
  <c r="I123" i="3" l="1"/>
  <c r="G75" i="2"/>
  <c r="G74" i="2"/>
  <c r="G73" i="2"/>
  <c r="G71" i="2"/>
  <c r="G76" i="2" s="1"/>
  <c r="I62" i="2" s="1"/>
  <c r="G59" i="2"/>
  <c r="G58" i="2"/>
  <c r="G60" i="2" s="1"/>
  <c r="I46" i="2" s="1"/>
  <c r="G57" i="2"/>
  <c r="G55" i="2"/>
  <c r="G43" i="2"/>
  <c r="G42" i="2"/>
  <c r="G41" i="2"/>
  <c r="G39" i="2"/>
  <c r="G44" i="2" s="1"/>
  <c r="I30" i="2" s="1"/>
  <c r="G27" i="2"/>
  <c r="G26" i="2"/>
  <c r="G25" i="2"/>
  <c r="G23" i="2"/>
  <c r="G28" i="2" s="1"/>
  <c r="I14" i="2" s="1"/>
  <c r="I7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企画課</author>
  </authors>
  <commentList>
    <comment ref="H2" authorId="0" shapeId="0" xr:uid="{9FCFD130-98BE-48F5-8170-394C473BDD6A}">
      <text>
        <r>
          <rPr>
            <sz val="9"/>
            <color indexed="81"/>
            <rFont val="HG丸ｺﾞｼｯｸM-PRO"/>
            <family val="3"/>
            <charset val="128"/>
          </rPr>
          <t>日当・宿泊費のために必要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企画課</author>
  </authors>
  <commentList>
    <comment ref="H2" authorId="0" shapeId="0" xr:uid="{3EF4497A-1EB7-4D03-A94C-AE5259D7C3BA}">
      <text>
        <r>
          <rPr>
            <sz val="9"/>
            <color indexed="81"/>
            <rFont val="HG丸ｺﾞｼｯｸM-PRO"/>
            <family val="3"/>
            <charset val="128"/>
          </rPr>
          <t>日当・宿泊費のために必要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A32" authorId="0" shapeId="0" xr:uid="{C6DB9263-34B8-46A8-99B0-FF3D2F26879F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※通信費（wifi等）、参加費・年会費は雑費ではなく、通信費・参加費欄にご記載ください。</t>
        </r>
      </text>
    </comment>
    <comment ref="B46" authorId="0" shapeId="0" xr:uid="{7AE93A44-4F03-49C5-B440-F99AE6CFBCE3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（例）羽田空港\2,950 成田空港\2,660(現行）(2023.9.1～、成田空港は\3,080へ改定予定）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A32" authorId="0" shapeId="0" xr:uid="{67CB8F26-1F81-4DCE-933F-759F97E7BA1C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※通信費（wifi等）、参加費・年会費は雑費ではなく、通信費・参加費欄にご記載ください。</t>
        </r>
      </text>
    </comment>
    <comment ref="B46" authorId="0" shapeId="0" xr:uid="{0AD363B0-26B9-4750-926B-E5E11B7A2844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（例）羽田空港\2,950 成田空港\2,660(現行）(2023.9.1～、成田空港は\3,080へ改定予定）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横浜市立大学</author>
  </authors>
  <commentList>
    <comment ref="T22" authorId="0" shapeId="0" xr:uid="{1323563A-6F22-426E-9B1D-8A3BA8166D55}">
      <text>
        <r>
          <rPr>
            <b/>
            <sz val="9"/>
            <color indexed="81"/>
            <rFont val="ＭＳ Ｐゴシック"/>
            <family val="3"/>
            <charset val="128"/>
          </rPr>
          <t>横浜市立大学:</t>
        </r>
        <r>
          <rPr>
            <sz val="9"/>
            <color indexed="81"/>
            <rFont val="ＭＳ Ｐゴシック"/>
            <family val="3"/>
            <charset val="128"/>
          </rPr>
          <t xml:space="preserve">
計算式が入っています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横浜市立大学</author>
  </authors>
  <commentList>
    <comment ref="T22" authorId="0" shapeId="0" xr:uid="{7F6B43FC-4F6C-4884-99DF-55E05A264EEA}">
      <text>
        <r>
          <rPr>
            <b/>
            <sz val="9"/>
            <color rgb="FF000000"/>
            <rFont val="ＭＳ Ｐゴシック"/>
            <family val="2"/>
            <charset val="128"/>
          </rPr>
          <t>横浜市立大学</t>
        </r>
        <r>
          <rPr>
            <b/>
            <sz val="9"/>
            <color rgb="FF000000"/>
            <rFont val="ＭＳ Ｐゴシック"/>
            <family val="2"/>
            <charset val="128"/>
          </rPr>
          <t>: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計算式が入っています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<sst xmlns="http://schemas.openxmlformats.org/spreadsheetml/2006/main" count="703" uniqueCount="169">
  <si>
    <t>市外出張旅費請求書</t>
    <rPh sb="0" eb="2">
      <t>シガイ</t>
    </rPh>
    <rPh sb="2" eb="4">
      <t>シュッチョウ</t>
    </rPh>
    <rPh sb="4" eb="6">
      <t>リョヒ</t>
    </rPh>
    <rPh sb="6" eb="9">
      <t>セイキュウショ</t>
    </rPh>
    <phoneticPr fontId="4"/>
  </si>
  <si>
    <t>月</t>
    <rPh sb="0" eb="1">
      <t>ツキ</t>
    </rPh>
    <phoneticPr fontId="4"/>
  </si>
  <si>
    <t>　種別･･･定期:0　　鉄道往復（ＩＣ）:11　　鉄道往復（切符）:12　　鉄道片道（ＩＣ）:13　　鉄道片道（切符）:14
　　　　バス往復（ＩＣ）:21　　バス往復（現金）:2２　　バス片道（ＩＣ）:2３　　バス片道（現金）:24
　　　　往復公用車等:31　　片道公用車等:32　　航空機往復:41　　航空機片道:42
　　　　船舶往復:51　　船舶片道:52　　その他:70（種別がその他の場合は備考欄に内容に記入してください）</t>
    <rPh sb="1" eb="3">
      <t>シュベツ</t>
    </rPh>
    <rPh sb="6" eb="8">
      <t>テイキ</t>
    </rPh>
    <rPh sb="12" eb="14">
      <t>テツドウ</t>
    </rPh>
    <rPh sb="14" eb="16">
      <t>オウフク</t>
    </rPh>
    <rPh sb="25" eb="27">
      <t>テツドウ</t>
    </rPh>
    <rPh sb="27" eb="29">
      <t>オウフク</t>
    </rPh>
    <rPh sb="30" eb="32">
      <t>キップ</t>
    </rPh>
    <rPh sb="38" eb="40">
      <t>テツドウ</t>
    </rPh>
    <rPh sb="40" eb="42">
      <t>カタミチ</t>
    </rPh>
    <rPh sb="69" eb="71">
      <t>オウフク</t>
    </rPh>
    <rPh sb="85" eb="87">
      <t>ゲンキン</t>
    </rPh>
    <rPh sb="95" eb="97">
      <t>カタミチ</t>
    </rPh>
    <rPh sb="108" eb="110">
      <t>カタミチ</t>
    </rPh>
    <rPh sb="111" eb="113">
      <t>ゲンキン</t>
    </rPh>
    <phoneticPr fontId="4"/>
  </si>
  <si>
    <t>職位・号</t>
    <rPh sb="0" eb="2">
      <t>ショクイ</t>
    </rPh>
    <rPh sb="3" eb="4">
      <t>ゴウ</t>
    </rPh>
    <phoneticPr fontId="4"/>
  </si>
  <si>
    <t>○○・○号</t>
    <rPh sb="4" eb="5">
      <t>ゴウ</t>
    </rPh>
    <phoneticPr fontId="4"/>
  </si>
  <si>
    <t>氏名・請求印</t>
    <rPh sb="0" eb="1">
      <t>シ</t>
    </rPh>
    <rPh sb="1" eb="2">
      <t>メイ</t>
    </rPh>
    <rPh sb="3" eb="5">
      <t>セイキュウ</t>
    </rPh>
    <rPh sb="5" eb="6">
      <t>イン</t>
    </rPh>
    <phoneticPr fontId="4"/>
  </si>
  <si>
    <t>　　　　　　印</t>
    <rPh sb="6" eb="7">
      <t>イン</t>
    </rPh>
    <phoneticPr fontId="4"/>
  </si>
  <si>
    <t>　　　　　※タクシー利用の場合は公用車と同様に区分してください</t>
    <phoneticPr fontId="4"/>
  </si>
  <si>
    <t>請求日</t>
    <rPh sb="0" eb="2">
      <t>セイキュウ</t>
    </rPh>
    <rPh sb="2" eb="3">
      <t>ビ</t>
    </rPh>
    <phoneticPr fontId="4"/>
  </si>
  <si>
    <t>0000/00/00</t>
    <phoneticPr fontId="4"/>
  </si>
  <si>
    <t>出張月日</t>
    <rPh sb="0" eb="2">
      <t>シュッチョウ</t>
    </rPh>
    <rPh sb="2" eb="4">
      <t>ガッピ</t>
    </rPh>
    <phoneticPr fontId="4"/>
  </si>
  <si>
    <t>出張先</t>
    <rPh sb="0" eb="2">
      <t>シュッチョウ</t>
    </rPh>
    <rPh sb="2" eb="3">
      <t>サキ</t>
    </rPh>
    <phoneticPr fontId="4"/>
  </si>
  <si>
    <t>種別</t>
    <rPh sb="0" eb="2">
      <t>シュベツ</t>
    </rPh>
    <phoneticPr fontId="4"/>
  </si>
  <si>
    <t>経路</t>
    <rPh sb="0" eb="2">
      <t>ケイロ</t>
    </rPh>
    <phoneticPr fontId="4"/>
  </si>
  <si>
    <t>摘要額</t>
    <rPh sb="0" eb="2">
      <t>テキヨウ</t>
    </rPh>
    <rPh sb="2" eb="3">
      <t>ガク</t>
    </rPh>
    <phoneticPr fontId="4"/>
  </si>
  <si>
    <t>回数</t>
    <rPh sb="0" eb="2">
      <t>カイスウ</t>
    </rPh>
    <phoneticPr fontId="4"/>
  </si>
  <si>
    <t>支給額</t>
    <rPh sb="0" eb="3">
      <t>シキュウガク</t>
    </rPh>
    <phoneticPr fontId="4"/>
  </si>
  <si>
    <t>備考欄</t>
    <rPh sb="0" eb="2">
      <t>ビコウ</t>
    </rPh>
    <rPh sb="2" eb="3">
      <t>ラン</t>
    </rPh>
    <phoneticPr fontId="4"/>
  </si>
  <si>
    <t>起点</t>
    <rPh sb="0" eb="2">
      <t>キテン</t>
    </rPh>
    <phoneticPr fontId="4"/>
  </si>
  <si>
    <t>－</t>
    <phoneticPr fontId="4"/>
  </si>
  <si>
    <t>終点</t>
    <rPh sb="0" eb="2">
      <t>シュウテン</t>
    </rPh>
    <phoneticPr fontId="4"/>
  </si>
  <si>
    <t>住所</t>
    <rPh sb="0" eb="2">
      <t>ジュウショ</t>
    </rPh>
    <phoneticPr fontId="4"/>
  </si>
  <si>
    <t>小　　　　計</t>
    <rPh sb="0" eb="1">
      <t>ショウ</t>
    </rPh>
    <rPh sb="5" eb="6">
      <t>ケイ</t>
    </rPh>
    <phoneticPr fontId="4"/>
  </si>
  <si>
    <t>特急等利用の有無</t>
    <rPh sb="0" eb="2">
      <t>トッキュウ</t>
    </rPh>
    <rPh sb="2" eb="3">
      <t>トウ</t>
    </rPh>
    <rPh sb="3" eb="5">
      <t>リヨウ</t>
    </rPh>
    <rPh sb="6" eb="8">
      <t>ウム</t>
    </rPh>
    <phoneticPr fontId="4"/>
  </si>
  <si>
    <t>用件</t>
    <rPh sb="0" eb="2">
      <t>ヨウケン</t>
    </rPh>
    <phoneticPr fontId="4"/>
  </si>
  <si>
    <t>連絡通信費</t>
    <rPh sb="0" eb="2">
      <t>レンラク</t>
    </rPh>
    <rPh sb="2" eb="5">
      <t>ツウシンヒ</t>
    </rPh>
    <phoneticPr fontId="4"/>
  </si>
  <si>
    <t>日　　　　当</t>
    <rPh sb="0" eb="1">
      <t>ニチ</t>
    </rPh>
    <rPh sb="5" eb="6">
      <t>トウ</t>
    </rPh>
    <phoneticPr fontId="4"/>
  </si>
  <si>
    <t>km</t>
    <phoneticPr fontId="4"/>
  </si>
  <si>
    <t>特急等区間の距離</t>
    <rPh sb="0" eb="2">
      <t>トッキュウ</t>
    </rPh>
    <rPh sb="2" eb="3">
      <t>トウ</t>
    </rPh>
    <rPh sb="3" eb="5">
      <t>クカン</t>
    </rPh>
    <rPh sb="6" eb="8">
      <t>キョリ</t>
    </rPh>
    <phoneticPr fontId="4"/>
  </si>
  <si>
    <t>宿　泊　費</t>
    <rPh sb="0" eb="1">
      <t>ヤド</t>
    </rPh>
    <rPh sb="2" eb="3">
      <t>ハク</t>
    </rPh>
    <rPh sb="4" eb="5">
      <t>ヒ</t>
    </rPh>
    <phoneticPr fontId="4"/>
  </si>
  <si>
    <t>合　　　　計</t>
    <rPh sb="0" eb="1">
      <t>ゴウ</t>
    </rPh>
    <rPh sb="5" eb="6">
      <t>ケイ</t>
    </rPh>
    <phoneticPr fontId="4"/>
  </si>
  <si>
    <t>単価</t>
    <rPh sb="0" eb="2">
      <t>タンカ</t>
    </rPh>
    <phoneticPr fontId="4"/>
  </si>
  <si>
    <t>キロ数</t>
    <rPh sb="2" eb="3">
      <t>スウ</t>
    </rPh>
    <phoneticPr fontId="4"/>
  </si>
  <si>
    <t>小計</t>
    <rPh sb="0" eb="2">
      <t>ショウケイ</t>
    </rPh>
    <phoneticPr fontId="4"/>
  </si>
  <si>
    <t>合計</t>
    <rPh sb="0" eb="2">
      <t>ゴウケイ</t>
    </rPh>
    <phoneticPr fontId="4"/>
  </si>
  <si>
    <t>市内出張旅費請求書</t>
    <rPh sb="0" eb="2">
      <t>シナイ</t>
    </rPh>
    <rPh sb="2" eb="4">
      <t>シュッチョウ</t>
    </rPh>
    <rPh sb="4" eb="6">
      <t>リョヒ</t>
    </rPh>
    <rPh sb="6" eb="9">
      <t>セイキュウショ</t>
    </rPh>
    <phoneticPr fontId="4"/>
  </si>
  <si>
    <t>　種別･･･定期:0　　鉄道往復（ＩＣ）:11　　鉄道往復（切符）:12　　鉄道片道（ＩＣ）:13　　鉄道片道（切符）:14
　　　　バス往復（ＩＣ）:21　　バス往復（現金）:2２　　バス片道（ＩＣ）:2３　　バス片道（現金）:24
　　　　往復公用車等:31　　片道公用車等:32
　　　　その他:70（種別がその他の場合は備考欄に内容に記入してください）</t>
    <rPh sb="1" eb="3">
      <t>シュベツ</t>
    </rPh>
    <rPh sb="6" eb="8">
      <t>テイキ</t>
    </rPh>
    <rPh sb="12" eb="14">
      <t>テツドウ</t>
    </rPh>
    <rPh sb="14" eb="16">
      <t>オウフク</t>
    </rPh>
    <rPh sb="25" eb="27">
      <t>テツドウ</t>
    </rPh>
    <rPh sb="27" eb="29">
      <t>オウフク</t>
    </rPh>
    <rPh sb="30" eb="32">
      <t>キップ</t>
    </rPh>
    <rPh sb="38" eb="40">
      <t>テツドウ</t>
    </rPh>
    <rPh sb="40" eb="42">
      <t>カタミチ</t>
    </rPh>
    <rPh sb="69" eb="71">
      <t>オウフク</t>
    </rPh>
    <rPh sb="85" eb="87">
      <t>ゲンキン</t>
    </rPh>
    <rPh sb="95" eb="97">
      <t>カタミチ</t>
    </rPh>
    <rPh sb="108" eb="110">
      <t>カタミチ</t>
    </rPh>
    <rPh sb="111" eb="113">
      <t>ゲンキン</t>
    </rPh>
    <phoneticPr fontId="4"/>
  </si>
  <si>
    <t>　　　　　　　印</t>
    <rPh sb="7" eb="8">
      <t>イン</t>
    </rPh>
    <phoneticPr fontId="4"/>
  </si>
  <si>
    <t>出張用件</t>
    <rPh sb="0" eb="2">
      <t>シュッチョウ</t>
    </rPh>
    <rPh sb="2" eb="4">
      <t>ヨウケン</t>
    </rPh>
    <phoneticPr fontId="4"/>
  </si>
  <si>
    <t>出張年月日</t>
    <rPh sb="0" eb="2">
      <t>シュッチョウ</t>
    </rPh>
    <rPh sb="2" eb="5">
      <t>ネンガッピ</t>
    </rPh>
    <phoneticPr fontId="4"/>
  </si>
  <si>
    <t>※８：年会費や学会主催の大会以外の参加費（但し研究目的に限る）がある場合は年会費・その他の参加費に記入</t>
    <rPh sb="3" eb="6">
      <t>ネンカイヒ</t>
    </rPh>
    <rPh sb="7" eb="9">
      <t>ガッカイ</t>
    </rPh>
    <rPh sb="8" eb="9">
      <t>ダイガク</t>
    </rPh>
    <rPh sb="9" eb="11">
      <t>シュサイ</t>
    </rPh>
    <rPh sb="12" eb="14">
      <t>タイカイ</t>
    </rPh>
    <rPh sb="14" eb="16">
      <t>イガイ</t>
    </rPh>
    <rPh sb="17" eb="20">
      <t>サンカヒ</t>
    </rPh>
    <rPh sb="21" eb="22">
      <t>タダ</t>
    </rPh>
    <rPh sb="23" eb="25">
      <t>ケンキュウ</t>
    </rPh>
    <rPh sb="25" eb="27">
      <t>モクテキ</t>
    </rPh>
    <rPh sb="28" eb="29">
      <t>カギ</t>
    </rPh>
    <rPh sb="34" eb="36">
      <t>バアイ</t>
    </rPh>
    <rPh sb="37" eb="40">
      <t>ネンカイヒ</t>
    </rPh>
    <rPh sb="43" eb="44">
      <t>タ</t>
    </rPh>
    <rPh sb="45" eb="48">
      <t>サンカヒ</t>
    </rPh>
    <rPh sb="49" eb="51">
      <t>キニュウ</t>
    </rPh>
    <phoneticPr fontId="18"/>
  </si>
  <si>
    <t>※７：外国出張に伴うWiFiレンタル料は領収書に記載されている税区分の通りに記入</t>
    <rPh sb="3" eb="7">
      <t>ガイコクシュッチョウ</t>
    </rPh>
    <rPh sb="8" eb="9">
      <t>トモナ</t>
    </rPh>
    <rPh sb="18" eb="19">
      <t>リョウ</t>
    </rPh>
    <rPh sb="20" eb="23">
      <t>リョウシュウショ</t>
    </rPh>
    <rPh sb="24" eb="26">
      <t>キサイ</t>
    </rPh>
    <rPh sb="31" eb="34">
      <t>ゼイクブン</t>
    </rPh>
    <rPh sb="35" eb="36">
      <t>トオ</t>
    </rPh>
    <rPh sb="38" eb="40">
      <t>キニュウ</t>
    </rPh>
    <phoneticPr fontId="18"/>
  </si>
  <si>
    <t>※６：旅行雑費（課税）に該当するもの（例）・国内旅行代理店手数料・国内で受けた予防接種料、PCR検査料</t>
    <rPh sb="19" eb="20">
      <t>レイ</t>
    </rPh>
    <rPh sb="22" eb="26">
      <t>コクナイリョコウ</t>
    </rPh>
    <rPh sb="26" eb="29">
      <t>ダイリテン</t>
    </rPh>
    <rPh sb="29" eb="32">
      <t>テスウリョウ</t>
    </rPh>
    <rPh sb="33" eb="35">
      <t>コクナイ</t>
    </rPh>
    <rPh sb="36" eb="37">
      <t>ウ</t>
    </rPh>
    <rPh sb="39" eb="43">
      <t>ヨボウセッシュ</t>
    </rPh>
    <rPh sb="43" eb="44">
      <t>リョウ</t>
    </rPh>
    <rPh sb="48" eb="51">
      <t>ケンサリョウ</t>
    </rPh>
    <phoneticPr fontId="18"/>
  </si>
  <si>
    <t>※５：旅行雑費（不課税）に該当するもの（例）・海外旅行保険料・海外で受けたPCR検査料（・座席指定料・手荷物料金は要相談）</t>
    <rPh sb="8" eb="11">
      <t>フカゼイ</t>
    </rPh>
    <rPh sb="13" eb="15">
      <t>ガイトウ</t>
    </rPh>
    <rPh sb="20" eb="21">
      <t>レイ</t>
    </rPh>
    <rPh sb="23" eb="30">
      <t>カイガイリョコウホケンリョウ</t>
    </rPh>
    <rPh sb="31" eb="33">
      <t>カイガイ</t>
    </rPh>
    <rPh sb="34" eb="35">
      <t>ウ</t>
    </rPh>
    <rPh sb="40" eb="43">
      <t>ケンサリョウ</t>
    </rPh>
    <rPh sb="45" eb="50">
      <t>ザセキシテイリョウ</t>
    </rPh>
    <rPh sb="51" eb="56">
      <t>テニモツリョウキン</t>
    </rPh>
    <rPh sb="57" eb="60">
      <t>ヨウソウダン</t>
    </rPh>
    <phoneticPr fontId="18"/>
  </si>
  <si>
    <t>※３：パスポートとビザに関連する経費はこの欄に記入（写真以外）　※４外貨交換手数料は国外の宿泊料と日当の合計１％を支給（自動計算）</t>
    <rPh sb="12" eb="14">
      <t>カンレン</t>
    </rPh>
    <rPh sb="16" eb="18">
      <t>ケイヒ</t>
    </rPh>
    <rPh sb="21" eb="22">
      <t>ラン</t>
    </rPh>
    <rPh sb="23" eb="25">
      <t>キニュウ</t>
    </rPh>
    <rPh sb="26" eb="28">
      <t>シャシン</t>
    </rPh>
    <rPh sb="28" eb="30">
      <t>イガイ</t>
    </rPh>
    <rPh sb="34" eb="41">
      <t>ガイカコウカンテスウリョウ</t>
    </rPh>
    <rPh sb="42" eb="44">
      <t>コクガイ</t>
    </rPh>
    <rPh sb="45" eb="48">
      <t>シュクハクリョウ</t>
    </rPh>
    <rPh sb="49" eb="51">
      <t>ニットウ</t>
    </rPh>
    <rPh sb="52" eb="54">
      <t>ゴウケイ</t>
    </rPh>
    <rPh sb="57" eb="59">
      <t>シキュウ</t>
    </rPh>
    <rPh sb="60" eb="64">
      <t>ジドウケイサン</t>
    </rPh>
    <phoneticPr fontId="18"/>
  </si>
  <si>
    <t>※２：航空運賃の領収書の課税金額（SWとOIと記載された額の合計）を記入</t>
    <rPh sb="3" eb="7">
      <t>コウクウウンチン</t>
    </rPh>
    <rPh sb="8" eb="11">
      <t>リョウシュウショ</t>
    </rPh>
    <rPh sb="12" eb="14">
      <t>カゼイ</t>
    </rPh>
    <rPh sb="14" eb="16">
      <t>キンガク</t>
    </rPh>
    <rPh sb="23" eb="25">
      <t>キサイ</t>
    </rPh>
    <rPh sb="28" eb="29">
      <t>ガク</t>
    </rPh>
    <rPh sb="30" eb="32">
      <t>ゴウケイ</t>
    </rPh>
    <rPh sb="34" eb="36">
      <t>キニュウ</t>
    </rPh>
    <phoneticPr fontId="18"/>
  </si>
  <si>
    <t>※１：航空運賃の総額より（※２）「国内空港施設利用料等（課税）」を引いた額を記入　</t>
    <rPh sb="3" eb="7">
      <t>コウクウウンチン</t>
    </rPh>
    <rPh sb="8" eb="10">
      <t>ソウガク</t>
    </rPh>
    <rPh sb="33" eb="34">
      <t>ヒ</t>
    </rPh>
    <rPh sb="36" eb="37">
      <t>ガク</t>
    </rPh>
    <rPh sb="38" eb="40">
      <t>キニュウ</t>
    </rPh>
    <phoneticPr fontId="18"/>
  </si>
  <si>
    <t>経費の説明</t>
    <rPh sb="0" eb="2">
      <t>ケイヒ</t>
    </rPh>
    <rPh sb="3" eb="5">
      <t>セツメイ</t>
    </rPh>
    <phoneticPr fontId="4"/>
  </si>
  <si>
    <t>総合計</t>
    <rPh sb="0" eb="3">
      <t>ソウゴウケイ</t>
    </rPh>
    <phoneticPr fontId="18"/>
  </si>
  <si>
    <r>
      <t xml:space="preserve">備考
</t>
    </r>
    <r>
      <rPr>
        <sz val="9"/>
        <color theme="1"/>
        <rFont val="ＭＳ Ｐゴシック"/>
        <family val="3"/>
        <charset val="128"/>
      </rPr>
      <t>(上記記以外の経費があった場合、この欄に内容を記入した上でで総合計に加算してください。）</t>
    </r>
    <rPh sb="0" eb="2">
      <t>ビコウ</t>
    </rPh>
    <rPh sb="4" eb="6">
      <t>ジョウキ</t>
    </rPh>
    <rPh sb="6" eb="7">
      <t>キ</t>
    </rPh>
    <rPh sb="7" eb="9">
      <t>イガイ</t>
    </rPh>
    <rPh sb="10" eb="12">
      <t>ケイヒ</t>
    </rPh>
    <rPh sb="16" eb="18">
      <t>バアイ</t>
    </rPh>
    <rPh sb="21" eb="22">
      <t>ラン</t>
    </rPh>
    <rPh sb="23" eb="25">
      <t>ナイヨウ</t>
    </rPh>
    <rPh sb="26" eb="28">
      <t>キニュウ</t>
    </rPh>
    <rPh sb="30" eb="31">
      <t>ウエ</t>
    </rPh>
    <rPh sb="33" eb="36">
      <t>ソウゴウケイ</t>
    </rPh>
    <rPh sb="37" eb="39">
      <t>カサン</t>
    </rPh>
    <phoneticPr fontId="4"/>
  </si>
  <si>
    <t>参加費等
合計</t>
    <rPh sb="0" eb="3">
      <t>サンカヒ</t>
    </rPh>
    <rPh sb="3" eb="4">
      <t>トウ</t>
    </rPh>
    <rPh sb="5" eb="7">
      <t>ゴウケイ</t>
    </rPh>
    <phoneticPr fontId="4"/>
  </si>
  <si>
    <t>年会費・
その他の参加費</t>
    <rPh sb="0" eb="1">
      <t>ネン</t>
    </rPh>
    <rPh sb="1" eb="3">
      <t>カイヒ</t>
    </rPh>
    <rPh sb="7" eb="8">
      <t>タ</t>
    </rPh>
    <rPh sb="9" eb="12">
      <t>サンカヒ</t>
    </rPh>
    <phoneticPr fontId="18"/>
  </si>
  <si>
    <t>学会参加費</t>
    <rPh sb="0" eb="2">
      <t>ガッカイ</t>
    </rPh>
    <rPh sb="2" eb="5">
      <t>サンカヒ</t>
    </rPh>
    <phoneticPr fontId="18"/>
  </si>
  <si>
    <t>不課税</t>
    <rPh sb="0" eb="1">
      <t>フ</t>
    </rPh>
    <rPh sb="1" eb="3">
      <t>カゼイ</t>
    </rPh>
    <phoneticPr fontId="4"/>
  </si>
  <si>
    <t>参加費
（※８）</t>
    <rPh sb="0" eb="3">
      <t>サンカヒ</t>
    </rPh>
    <phoneticPr fontId="18"/>
  </si>
  <si>
    <t>課税</t>
    <rPh sb="0" eb="2">
      <t>カゼイ</t>
    </rPh>
    <phoneticPr fontId="4"/>
  </si>
  <si>
    <t>通信費
合計</t>
    <rPh sb="0" eb="3">
      <t>ツウシンヒ</t>
    </rPh>
    <rPh sb="4" eb="6">
      <t>ゴウケイ</t>
    </rPh>
    <phoneticPr fontId="18"/>
  </si>
  <si>
    <t>WiFi（課税）</t>
    <rPh sb="5" eb="7">
      <t>カゼイ</t>
    </rPh>
    <phoneticPr fontId="4"/>
  </si>
  <si>
    <t>WiFi（不課税）</t>
    <rPh sb="5" eb="8">
      <t>フカゼイ</t>
    </rPh>
    <phoneticPr fontId="4"/>
  </si>
  <si>
    <t>通信費
（※７）</t>
    <rPh sb="0" eb="3">
      <t>ツウシンヒ</t>
    </rPh>
    <phoneticPr fontId="4"/>
  </si>
  <si>
    <t>旅費
実費支給額</t>
    <rPh sb="0" eb="2">
      <t>リョヒ</t>
    </rPh>
    <rPh sb="3" eb="8">
      <t>ジッピシキュウガク</t>
    </rPh>
    <phoneticPr fontId="4"/>
  </si>
  <si>
    <t>規　程
支給額</t>
    <rPh sb="0" eb="1">
      <t>タダシ</t>
    </rPh>
    <rPh sb="2" eb="3">
      <t>ホド</t>
    </rPh>
    <rPh sb="4" eb="7">
      <t>シキュウガク</t>
    </rPh>
    <phoneticPr fontId="4"/>
  </si>
  <si>
    <t>詳しくは※６</t>
    <rPh sb="0" eb="1">
      <t>クワ</t>
    </rPh>
    <phoneticPr fontId="18"/>
  </si>
  <si>
    <t>詳しくは※５</t>
    <phoneticPr fontId="18"/>
  </si>
  <si>
    <t>国内旅行代理店手数料</t>
    <rPh sb="0" eb="2">
      <t>コクナイ</t>
    </rPh>
    <rPh sb="2" eb="4">
      <t>リョコウ</t>
    </rPh>
    <rPh sb="4" eb="6">
      <t>ダイリ</t>
    </rPh>
    <rPh sb="6" eb="7">
      <t>テン</t>
    </rPh>
    <rPh sb="7" eb="10">
      <t>テスウリョウ</t>
    </rPh>
    <phoneticPr fontId="18"/>
  </si>
  <si>
    <t>海外旅行保険料</t>
    <phoneticPr fontId="18"/>
  </si>
  <si>
    <t>旅行雑費（課税）</t>
    <rPh sb="5" eb="7">
      <t>カゼイ</t>
    </rPh>
    <phoneticPr fontId="18"/>
  </si>
  <si>
    <t>旅行雑費（不課税）</t>
    <rPh sb="5" eb="8">
      <t>フカゼイ</t>
    </rPh>
    <phoneticPr fontId="18"/>
  </si>
  <si>
    <t>外貨交換
手数料
※４</t>
    <rPh sb="0" eb="2">
      <t>ガイカ</t>
    </rPh>
    <rPh sb="2" eb="4">
      <t>コウカン</t>
    </rPh>
    <rPh sb="5" eb="8">
      <t>テスウリョウ</t>
    </rPh>
    <phoneticPr fontId="4"/>
  </si>
  <si>
    <t>ビザ（査証）Esta
パスポート（旅券）発行手数料
※３</t>
    <rPh sb="3" eb="4">
      <t>サ</t>
    </rPh>
    <rPh sb="4" eb="5">
      <t>アカシ</t>
    </rPh>
    <rPh sb="17" eb="19">
      <t>リョケン</t>
    </rPh>
    <rPh sb="20" eb="22">
      <t>ハッコウ</t>
    </rPh>
    <rPh sb="22" eb="24">
      <t>テスウ</t>
    </rPh>
    <phoneticPr fontId="4"/>
  </si>
  <si>
    <t>旅行雑費
（※３～６）</t>
    <rPh sb="0" eb="1">
      <t>タビ</t>
    </rPh>
    <rPh sb="1" eb="2">
      <t>ギョウ</t>
    </rPh>
    <rPh sb="2" eb="3">
      <t>ザツ</t>
    </rPh>
    <rPh sb="3" eb="4">
      <t>ヒ</t>
    </rPh>
    <phoneticPr fontId="4"/>
  </si>
  <si>
    <t>日＝</t>
    <rPh sb="0" eb="1">
      <t>ニチ</t>
    </rPh>
    <phoneticPr fontId="4"/>
  </si>
  <si>
    <t>ｘ</t>
    <phoneticPr fontId="4"/>
  </si>
  <si>
    <t>￥</t>
    <phoneticPr fontId="18"/>
  </si>
  <si>
    <t>国内</t>
    <rPh sb="0" eb="2">
      <t>コクナイ</t>
    </rPh>
    <phoneticPr fontId="4"/>
  </si>
  <si>
    <t>＠</t>
    <phoneticPr fontId="4"/>
  </si>
  <si>
    <t>丙</t>
    <rPh sb="0" eb="1">
      <t>ヘイ</t>
    </rPh>
    <phoneticPr fontId="4"/>
  </si>
  <si>
    <t>乙</t>
    <rPh sb="0" eb="1">
      <t>オツ</t>
    </rPh>
    <phoneticPr fontId="4"/>
  </si>
  <si>
    <t>甲</t>
    <rPh sb="0" eb="1">
      <t>コウ</t>
    </rPh>
    <phoneticPr fontId="4"/>
  </si>
  <si>
    <t>指</t>
    <rPh sb="0" eb="1">
      <t>ユビ</t>
    </rPh>
    <phoneticPr fontId="4"/>
  </si>
  <si>
    <t>宿泊料</t>
    <rPh sb="0" eb="2">
      <t>シュクハク</t>
    </rPh>
    <rPh sb="2" eb="3">
      <t>リョウ</t>
    </rPh>
    <phoneticPr fontId="4"/>
  </si>
  <si>
    <t>職員Ⅰ</t>
    <rPh sb="0" eb="2">
      <t>ショクイン</t>
    </rPh>
    <phoneticPr fontId="18"/>
  </si>
  <si>
    <t>職員Ⅱ</t>
    <phoneticPr fontId="18"/>
  </si>
  <si>
    <t>職員Ⅲ</t>
    <phoneticPr fontId="18"/>
  </si>
  <si>
    <t>日　　当</t>
    <rPh sb="0" eb="1">
      <t>ヒ</t>
    </rPh>
    <rPh sb="3" eb="4">
      <t>トウ</t>
    </rPh>
    <phoneticPr fontId="4"/>
  </si>
  <si>
    <t>係長級</t>
    <phoneticPr fontId="18"/>
  </si>
  <si>
    <t>往復</t>
    <rPh sb="0" eb="2">
      <t>オウフク</t>
    </rPh>
    <phoneticPr fontId="4"/>
  </si>
  <si>
    <t>助手</t>
    <phoneticPr fontId="18"/>
  </si>
  <si>
    <t>帰りの経路</t>
    <rPh sb="0" eb="1">
      <t>カエ</t>
    </rPh>
    <rPh sb="3" eb="5">
      <t>ケイロ</t>
    </rPh>
    <phoneticPr fontId="4"/>
  </si>
  <si>
    <t>助教</t>
    <phoneticPr fontId="18"/>
  </si>
  <si>
    <t>行きの経路</t>
    <rPh sb="0" eb="1">
      <t>イ</t>
    </rPh>
    <rPh sb="3" eb="5">
      <t>ケイロ</t>
    </rPh>
    <phoneticPr fontId="4"/>
  </si>
  <si>
    <t>課長補佐級</t>
    <phoneticPr fontId="18"/>
  </si>
  <si>
    <t>講師</t>
    <phoneticPr fontId="18"/>
  </si>
  <si>
    <t>'※2　国内移動経路は、切符利用・ICカード利用のいずれか実際に使用したものを記入</t>
  </si>
  <si>
    <t>准教授</t>
    <phoneticPr fontId="18"/>
  </si>
  <si>
    <r>
      <t>出発地～日本国内空港の経路及び交通費　</t>
    </r>
    <r>
      <rPr>
        <sz val="9"/>
        <color theme="1"/>
        <rFont val="ＭＳ Ｐゴシック"/>
        <family val="3"/>
        <charset val="128"/>
      </rPr>
      <t>※１　定期代支給区間は「定期」と記入</t>
    </r>
    <rPh sb="0" eb="3">
      <t>シュッパツチ</t>
    </rPh>
    <rPh sb="4" eb="6">
      <t>ニホン</t>
    </rPh>
    <rPh sb="6" eb="8">
      <t>コクナイ</t>
    </rPh>
    <rPh sb="8" eb="10">
      <t>クウコウ</t>
    </rPh>
    <rPh sb="11" eb="13">
      <t>ケイロ</t>
    </rPh>
    <rPh sb="13" eb="14">
      <t>オヨ</t>
    </rPh>
    <rPh sb="15" eb="18">
      <t>コウツウヒ</t>
    </rPh>
    <phoneticPr fontId="4"/>
  </si>
  <si>
    <t>３．</t>
    <phoneticPr fontId="4"/>
  </si>
  <si>
    <t>課長</t>
    <phoneticPr fontId="18"/>
  </si>
  <si>
    <r>
      <t xml:space="preserve">現地交通費
</t>
    </r>
    <r>
      <rPr>
        <sz val="9"/>
        <color theme="1"/>
        <rFont val="ＭＳ Ｐゴシック"/>
        <family val="3"/>
        <charset val="128"/>
      </rPr>
      <t>海外の空港と目的地間の航空券や交通費</t>
    </r>
    <rPh sb="0" eb="2">
      <t>ゲンチ</t>
    </rPh>
    <rPh sb="2" eb="5">
      <t>コウツウヒ</t>
    </rPh>
    <rPh sb="6" eb="8">
      <t>カイガイ</t>
    </rPh>
    <rPh sb="9" eb="11">
      <t>クウコウ</t>
    </rPh>
    <rPh sb="12" eb="15">
      <t>モクテキチ</t>
    </rPh>
    <rPh sb="15" eb="16">
      <t>カン</t>
    </rPh>
    <rPh sb="17" eb="20">
      <t>コウクウケン</t>
    </rPh>
    <rPh sb="21" eb="24">
      <t>コウツウヒ</t>
    </rPh>
    <phoneticPr fontId="4"/>
  </si>
  <si>
    <t>２．</t>
    <phoneticPr fontId="4"/>
  </si>
  <si>
    <t>部長</t>
    <rPh sb="0" eb="2">
      <t>ブチョウ</t>
    </rPh>
    <phoneticPr fontId="18"/>
  </si>
  <si>
    <r>
      <rPr>
        <b/>
        <sz val="11"/>
        <color theme="1"/>
        <rFont val="ＭＳ Ｐゴシック"/>
        <family val="3"/>
        <charset val="128"/>
      </rPr>
      <t>国内空港施設利用料等（課税）※２</t>
    </r>
    <r>
      <rPr>
        <sz val="11"/>
        <color theme="1"/>
        <rFont val="ＭＳ Ｐゴシック"/>
        <family val="3"/>
        <charset val="128"/>
      </rPr>
      <t xml:space="preserve">
</t>
    </r>
    <r>
      <rPr>
        <sz val="9"/>
        <color theme="1"/>
        <rFont val="ＭＳ Ｐゴシック"/>
        <family val="3"/>
        <charset val="128"/>
      </rPr>
      <t>国際線旅客サービス施設使用料</t>
    </r>
    <r>
      <rPr>
        <b/>
        <sz val="9"/>
        <color theme="1"/>
        <rFont val="ＭＳ Ｐゴシック"/>
        <family val="3"/>
        <charset val="128"/>
      </rPr>
      <t xml:space="preserve">（SW）、
</t>
    </r>
    <r>
      <rPr>
        <sz val="9"/>
        <color theme="1"/>
        <rFont val="ＭＳ Ｐゴシック"/>
        <family val="3"/>
        <charset val="128"/>
      </rPr>
      <t>旅客保安サービス料</t>
    </r>
    <r>
      <rPr>
        <b/>
        <sz val="9"/>
        <color theme="1"/>
        <rFont val="ＭＳ Ｐゴシック"/>
        <family val="3"/>
        <charset val="128"/>
      </rPr>
      <t>（OI）</t>
    </r>
    <rPh sb="0" eb="2">
      <t>コクナイ</t>
    </rPh>
    <rPh sb="2" eb="4">
      <t>クウコウ</t>
    </rPh>
    <rPh sb="4" eb="6">
      <t>シセツ</t>
    </rPh>
    <rPh sb="6" eb="9">
      <t>リヨウリョウ</t>
    </rPh>
    <rPh sb="9" eb="10">
      <t>トウ</t>
    </rPh>
    <rPh sb="11" eb="13">
      <t>カゼイ</t>
    </rPh>
    <rPh sb="17" eb="22">
      <t>コクサイセンリョキャク</t>
    </rPh>
    <rPh sb="26" eb="31">
      <t>シセツシヨウリョウ</t>
    </rPh>
    <rPh sb="37" eb="41">
      <t>リョキャクホアン</t>
    </rPh>
    <rPh sb="45" eb="46">
      <t>リョウ</t>
    </rPh>
    <phoneticPr fontId="4"/>
  </si>
  <si>
    <t>教授</t>
    <phoneticPr fontId="18"/>
  </si>
  <si>
    <r>
      <rPr>
        <b/>
        <sz val="11"/>
        <color theme="1"/>
        <rFont val="ＭＳ Ｐゴシック"/>
        <family val="3"/>
        <charset val="128"/>
      </rPr>
      <t>航空賃および諸費用（不課税）※１</t>
    </r>
    <r>
      <rPr>
        <sz val="11"/>
        <color theme="1"/>
        <rFont val="ＭＳ Ｐゴシック"/>
        <family val="3"/>
        <charset val="128"/>
      </rPr>
      <t xml:space="preserve">
・</t>
    </r>
    <r>
      <rPr>
        <sz val="9"/>
        <color theme="1"/>
        <rFont val="ＭＳ Ｐゴシック"/>
        <family val="3"/>
        <charset val="128"/>
      </rPr>
      <t>航空券、・燃油サーチャージ</t>
    </r>
    <r>
      <rPr>
        <b/>
        <sz val="9"/>
        <color theme="1"/>
        <rFont val="ＭＳ Ｐゴシック"/>
        <family val="3"/>
        <charset val="128"/>
      </rPr>
      <t>（YQ）</t>
    </r>
    <r>
      <rPr>
        <sz val="9"/>
        <color theme="1"/>
        <rFont val="ＭＳ Ｐゴシック"/>
        <family val="3"/>
        <charset val="128"/>
      </rPr>
      <t>、・航空保険料</t>
    </r>
    <r>
      <rPr>
        <b/>
        <sz val="9"/>
        <color theme="1"/>
        <rFont val="ＭＳ Ｐゴシック"/>
        <family val="3"/>
        <charset val="128"/>
      </rPr>
      <t xml:space="preserve">（YR)
</t>
    </r>
    <r>
      <rPr>
        <sz val="9"/>
        <color theme="1"/>
        <rFont val="ＭＳ Ｐゴシック"/>
        <family val="3"/>
        <charset val="128"/>
      </rPr>
      <t>・海外での空港税、・日本の国際観光旅客税（</t>
    </r>
    <r>
      <rPr>
        <b/>
        <sz val="9"/>
        <color theme="1"/>
        <rFont val="ＭＳ Ｐゴシック"/>
        <family val="3"/>
        <charset val="128"/>
      </rPr>
      <t>（TK）、他</t>
    </r>
    <rPh sb="6" eb="9">
      <t>ショヒヨウ</t>
    </rPh>
    <rPh sb="10" eb="13">
      <t>フカゼイ</t>
    </rPh>
    <rPh sb="18" eb="20">
      <t>コウクウ</t>
    </rPh>
    <rPh sb="20" eb="21">
      <t>ケン</t>
    </rPh>
    <rPh sb="23" eb="25">
      <t>ネンユ</t>
    </rPh>
    <rPh sb="37" eb="42">
      <t>コウクウホケンリョウ</t>
    </rPh>
    <rPh sb="48" eb="50">
      <t>カイガイ</t>
    </rPh>
    <rPh sb="52" eb="55">
      <t>クウコウゼイ</t>
    </rPh>
    <rPh sb="57" eb="59">
      <t>ニホン</t>
    </rPh>
    <rPh sb="60" eb="64">
      <t>コクサイカンコウ</t>
    </rPh>
    <rPh sb="64" eb="66">
      <t>リョキャク</t>
    </rPh>
    <rPh sb="66" eb="67">
      <t>ゼイ</t>
    </rPh>
    <rPh sb="73" eb="74">
      <t>ホカ</t>
    </rPh>
    <phoneticPr fontId="4"/>
  </si>
  <si>
    <t>１．</t>
    <phoneticPr fontId="4"/>
  </si>
  <si>
    <t>交 通 費
（※１・２）</t>
    <rPh sb="0" eb="1">
      <t>コウ</t>
    </rPh>
    <rPh sb="2" eb="3">
      <t>ツウ</t>
    </rPh>
    <rPh sb="4" eb="5">
      <t>ヒ</t>
    </rPh>
    <phoneticPr fontId="4"/>
  </si>
  <si>
    <t>副病院長</t>
    <rPh sb="0" eb="4">
      <t>フクビョウインチョウ</t>
    </rPh>
    <phoneticPr fontId="18"/>
  </si>
  <si>
    <t>副学長</t>
    <rPh sb="0" eb="3">
      <t>フクガクチョウ</t>
    </rPh>
    <phoneticPr fontId="18"/>
  </si>
  <si>
    <t>病院長</t>
    <rPh sb="0" eb="3">
      <t>ビョウインチョウ</t>
    </rPh>
    <phoneticPr fontId="18"/>
  </si>
  <si>
    <t>泊</t>
    <rPh sb="0" eb="1">
      <t>ハク</t>
    </rPh>
    <phoneticPr fontId="4"/>
  </si>
  <si>
    <t>機中</t>
    <rPh sb="0" eb="2">
      <t>キチュウ</t>
    </rPh>
    <phoneticPr fontId="4"/>
  </si>
  <si>
    <t>日まで</t>
    <rPh sb="0" eb="1">
      <t>ヒ</t>
    </rPh>
    <phoneticPr fontId="4"/>
  </si>
  <si>
    <t>月</t>
    <rPh sb="0" eb="1">
      <t>ガツ</t>
    </rPh>
    <phoneticPr fontId="4"/>
  </si>
  <si>
    <t>年</t>
    <rPh sb="0" eb="1">
      <t>ネン</t>
    </rPh>
    <phoneticPr fontId="4"/>
  </si>
  <si>
    <t>学長</t>
    <rPh sb="0" eb="2">
      <t>ガクチョウ</t>
    </rPh>
    <phoneticPr fontId="18"/>
  </si>
  <si>
    <t>日から</t>
    <rPh sb="0" eb="1">
      <t>ヒ</t>
    </rPh>
    <phoneticPr fontId="4"/>
  </si>
  <si>
    <t>出　　張
期　　間</t>
    <rPh sb="0" eb="1">
      <t>デ</t>
    </rPh>
    <rPh sb="3" eb="4">
      <t>ハリ</t>
    </rPh>
    <rPh sb="5" eb="6">
      <t>キ</t>
    </rPh>
    <rPh sb="8" eb="9">
      <t>カン</t>
    </rPh>
    <phoneticPr fontId="4"/>
  </si>
  <si>
    <t>事務局長</t>
    <rPh sb="0" eb="4">
      <t>ジムキョクチョウ</t>
    </rPh>
    <phoneticPr fontId="18"/>
  </si>
  <si>
    <t>副理事長</t>
    <phoneticPr fontId="18"/>
  </si>
  <si>
    <t>職員番号</t>
    <rPh sb="0" eb="4">
      <t>ショクインバンゴウ</t>
    </rPh>
    <phoneticPr fontId="18"/>
  </si>
  <si>
    <t>理事長</t>
    <phoneticPr fontId="18"/>
  </si>
  <si>
    <t>号</t>
    <rPh sb="0" eb="1">
      <t>ゴウ</t>
    </rPh>
    <phoneticPr fontId="18"/>
  </si>
  <si>
    <t>/</t>
    <phoneticPr fontId="18"/>
  </si>
  <si>
    <t>職名</t>
    <rPh sb="0" eb="2">
      <t>ショクメイ</t>
    </rPh>
    <phoneticPr fontId="18"/>
  </si>
  <si>
    <t>氏名/職員番号</t>
    <rPh sb="0" eb="2">
      <t>シメイ</t>
    </rPh>
    <rPh sb="3" eb="7">
      <t>ショクインバンゴウ</t>
    </rPh>
    <phoneticPr fontId="4"/>
  </si>
  <si>
    <t>職名/適用号</t>
    <rPh sb="3" eb="6">
      <t>テキヨウゴウ</t>
    </rPh>
    <phoneticPr fontId="18"/>
  </si>
  <si>
    <t>所　属　　</t>
    <rPh sb="0" eb="1">
      <t>ショ</t>
    </rPh>
    <rPh sb="2" eb="3">
      <t>ゾク</t>
    </rPh>
    <phoneticPr fontId="4"/>
  </si>
  <si>
    <t>（請求先）公立大学法人横浜市立大学理事長</t>
    <rPh sb="5" eb="7">
      <t>コウリツ</t>
    </rPh>
    <rPh sb="7" eb="9">
      <t>ダイガク</t>
    </rPh>
    <rPh sb="9" eb="11">
      <t>ホウジン</t>
    </rPh>
    <rPh sb="11" eb="15">
      <t>ヨコハマシリツ</t>
    </rPh>
    <rPh sb="15" eb="17">
      <t>ダイガク</t>
    </rPh>
    <rPh sb="17" eb="20">
      <t>リジチョウ</t>
    </rPh>
    <phoneticPr fontId="4"/>
  </si>
  <si>
    <t>+</t>
    <phoneticPr fontId="18"/>
  </si>
  <si>
    <t>第６号様式</t>
    <rPh sb="0" eb="1">
      <t>ダイ</t>
    </rPh>
    <rPh sb="2" eb="3">
      <t>ゴウ</t>
    </rPh>
    <rPh sb="3" eb="5">
      <t>ヨウシキ</t>
    </rPh>
    <phoneticPr fontId="18"/>
  </si>
  <si>
    <t>外国旅費請求書（兼領収書）</t>
    <rPh sb="0" eb="2">
      <t>ガイコク</t>
    </rPh>
    <rPh sb="2" eb="4">
      <t>リョヒ</t>
    </rPh>
    <rPh sb="4" eb="7">
      <t>セイキュウショ</t>
    </rPh>
    <rPh sb="8" eb="9">
      <t>ケン</t>
    </rPh>
    <rPh sb="9" eb="12">
      <t>リョウシュウショ</t>
    </rPh>
    <phoneticPr fontId="4"/>
  </si>
  <si>
    <t>（2023.12.1版）</t>
    <phoneticPr fontId="18"/>
  </si>
  <si>
    <t>金沢八景</t>
    <rPh sb="0" eb="2">
      <t>カナザワ</t>
    </rPh>
    <rPh sb="2" eb="4">
      <t>ハッケイ</t>
    </rPh>
    <phoneticPr fontId="18"/>
  </si>
  <si>
    <t>羽田空港</t>
    <rPh sb="0" eb="2">
      <t>ハネダ</t>
    </rPh>
    <rPh sb="2" eb="4">
      <t>クウコウ</t>
    </rPh>
    <phoneticPr fontId="18"/>
  </si>
  <si>
    <t>第15回国際〇×△参加（アメリカ合衆国　ロサンゼルス）</t>
    <phoneticPr fontId="18"/>
  </si>
  <si>
    <t>横浜　太郎</t>
    <rPh sb="0" eb="2">
      <t>ヨコハマ</t>
    </rPh>
    <rPh sb="3" eb="5">
      <t>タロウ</t>
    </rPh>
    <phoneticPr fontId="18"/>
  </si>
  <si>
    <t>○○部</t>
    <rPh sb="2" eb="3">
      <t>ブ</t>
    </rPh>
    <phoneticPr fontId="18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</si>
  <si>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0">
      <t>ヨコハマシリツ</t>
    </rPh>
    <rPh sb="10" eb="12">
      <t>ダイガク</t>
    </rPh>
    <rPh sb="12" eb="15">
      <t>リジチョウ</t>
    </rPh>
    <phoneticPr fontId="4"/>
  </si>
  <si>
    <t>（請求先）</t>
    <rPh sb="1" eb="3">
      <t>セイキュウ</t>
    </rPh>
    <rPh sb="3" eb="4">
      <t>サキ</t>
    </rPh>
    <phoneticPr fontId="4"/>
  </si>
  <si>
    <t>海　外　出　張　（研　修）　日　程　表</t>
    <rPh sb="0" eb="1">
      <t>ウミ</t>
    </rPh>
    <rPh sb="2" eb="3">
      <t>ソト</t>
    </rPh>
    <rPh sb="4" eb="5">
      <t>デ</t>
    </rPh>
    <rPh sb="6" eb="7">
      <t>ハリ</t>
    </rPh>
    <rPh sb="9" eb="10">
      <t>ケン</t>
    </rPh>
    <rPh sb="11" eb="12">
      <t>オサム</t>
    </rPh>
    <rPh sb="14" eb="15">
      <t>ヒ</t>
    </rPh>
    <rPh sb="16" eb="17">
      <t>ホド</t>
    </rPh>
    <rPh sb="18" eb="19">
      <t>ヒョウ</t>
    </rPh>
    <phoneticPr fontId="4"/>
  </si>
  <si>
    <t>所属　</t>
    <rPh sb="0" eb="2">
      <t>ショゾク</t>
    </rPh>
    <phoneticPr fontId="4"/>
  </si>
  <si>
    <t>職名</t>
    <rPh sb="0" eb="2">
      <t>ショクメイ</t>
    </rPh>
    <phoneticPr fontId="4"/>
  </si>
  <si>
    <t>氏名　　</t>
    <phoneticPr fontId="18"/>
  </si>
  <si>
    <t>日</t>
    <rPh sb="0" eb="1">
      <t>ニチ</t>
    </rPh>
    <phoneticPr fontId="4"/>
  </si>
  <si>
    <t>月　　日</t>
    <rPh sb="0" eb="1">
      <t>ツキ</t>
    </rPh>
    <rPh sb="3" eb="4">
      <t>ヒ</t>
    </rPh>
    <phoneticPr fontId="4"/>
  </si>
  <si>
    <t>行　　　程</t>
    <rPh sb="0" eb="1">
      <t>ギョウ</t>
    </rPh>
    <rPh sb="4" eb="5">
      <t>ホド</t>
    </rPh>
    <phoneticPr fontId="4"/>
  </si>
  <si>
    <t>出張地</t>
    <rPh sb="0" eb="2">
      <t>シュッチョウ</t>
    </rPh>
    <rPh sb="2" eb="3">
      <t>チ</t>
    </rPh>
    <phoneticPr fontId="4"/>
  </si>
  <si>
    <t>滞在目的</t>
    <rPh sb="0" eb="2">
      <t>タイザイ</t>
    </rPh>
    <rPh sb="2" eb="4">
      <t>モクテキ</t>
    </rPh>
    <phoneticPr fontId="4"/>
  </si>
  <si>
    <t>※欄が足りない場合は、同一地に滞在する期間を省略して記載しても結構です。　  　　　　　　　　　　　　　　　　　　　　</t>
    <rPh sb="1" eb="2">
      <t>ラン</t>
    </rPh>
    <rPh sb="3" eb="4">
      <t>タ</t>
    </rPh>
    <rPh sb="7" eb="9">
      <t>バアイ</t>
    </rPh>
    <rPh sb="11" eb="13">
      <t>ドウイツ</t>
    </rPh>
    <rPh sb="13" eb="14">
      <t>チ</t>
    </rPh>
    <rPh sb="15" eb="17">
      <t>タイザイ</t>
    </rPh>
    <rPh sb="19" eb="21">
      <t>キカン</t>
    </rPh>
    <rPh sb="22" eb="24">
      <t>ショウリャク</t>
    </rPh>
    <rPh sb="26" eb="28">
      <t>キサイ</t>
    </rPh>
    <rPh sb="31" eb="33">
      <t>ケッコウ</t>
    </rPh>
    <phoneticPr fontId="4"/>
  </si>
  <si>
    <t xml:space="preserve">※自費等以外の場合を除き、原則として出発日および帰着日は、所属・空港の出発・到着予定時間を記載ください。  </t>
    <rPh sb="1" eb="3">
      <t>ジヒ</t>
    </rPh>
    <rPh sb="3" eb="4">
      <t>トウ</t>
    </rPh>
    <rPh sb="4" eb="6">
      <t>イガイ</t>
    </rPh>
    <rPh sb="7" eb="9">
      <t>バアイ</t>
    </rPh>
    <rPh sb="10" eb="11">
      <t>ノゾ</t>
    </rPh>
    <rPh sb="13" eb="15">
      <t>ゲンソク</t>
    </rPh>
    <rPh sb="18" eb="20">
      <t>シュッパツ</t>
    </rPh>
    <rPh sb="20" eb="21">
      <t>ビ</t>
    </rPh>
    <rPh sb="24" eb="26">
      <t>キチャク</t>
    </rPh>
    <rPh sb="26" eb="27">
      <t>ビ</t>
    </rPh>
    <rPh sb="29" eb="31">
      <t>ショゾク</t>
    </rPh>
    <rPh sb="32" eb="34">
      <t>クウコウ</t>
    </rPh>
    <rPh sb="35" eb="37">
      <t>シュッパツ</t>
    </rPh>
    <rPh sb="38" eb="40">
      <t>トウチャク</t>
    </rPh>
    <rPh sb="40" eb="42">
      <t>ヨテイ</t>
    </rPh>
    <rPh sb="42" eb="44">
      <t>ジカン</t>
    </rPh>
    <rPh sb="45" eb="47">
      <t>キサイ</t>
    </rPh>
    <phoneticPr fontId="4"/>
  </si>
  <si>
    <t>日 程 及 び 旅 費 地 域 区 分</t>
    <rPh sb="0" eb="1">
      <t>ヒ</t>
    </rPh>
    <rPh sb="2" eb="3">
      <t>ホド</t>
    </rPh>
    <rPh sb="4" eb="5">
      <t>オヨ</t>
    </rPh>
    <rPh sb="8" eb="9">
      <t>タビ</t>
    </rPh>
    <rPh sb="10" eb="11">
      <t>ヒ</t>
    </rPh>
    <rPh sb="12" eb="13">
      <t>チ</t>
    </rPh>
    <rPh sb="14" eb="15">
      <t>イキ</t>
    </rPh>
    <rPh sb="16" eb="17">
      <t>ク</t>
    </rPh>
    <rPh sb="18" eb="19">
      <t>ブン</t>
    </rPh>
    <phoneticPr fontId="4"/>
  </si>
  <si>
    <t>所属</t>
    <rPh sb="0" eb="2">
      <t>ショゾク</t>
    </rPh>
    <phoneticPr fontId="4"/>
  </si>
  <si>
    <t>氏名</t>
    <rPh sb="0" eb="2">
      <t>シメイ</t>
    </rPh>
    <phoneticPr fontId="4"/>
  </si>
  <si>
    <t>日</t>
    <rPh sb="0" eb="1">
      <t>ヒ</t>
    </rPh>
    <phoneticPr fontId="4"/>
  </si>
  <si>
    <t>月     日</t>
    <rPh sb="0" eb="1">
      <t>ツキ</t>
    </rPh>
    <rPh sb="6" eb="7">
      <t>ヒ</t>
    </rPh>
    <phoneticPr fontId="4"/>
  </si>
  <si>
    <t>行　　程</t>
    <rPh sb="0" eb="1">
      <t>ギョウ</t>
    </rPh>
    <rPh sb="3" eb="4">
      <t>ホド</t>
    </rPh>
    <phoneticPr fontId="4"/>
  </si>
  <si>
    <t>区分</t>
    <rPh sb="0" eb="2">
      <t>クブン</t>
    </rPh>
    <phoneticPr fontId="4"/>
  </si>
  <si>
    <t>宿泊地</t>
    <rPh sb="0" eb="3">
      <t>シュクハクチ</t>
    </rPh>
    <phoneticPr fontId="4"/>
  </si>
  <si>
    <t>日　当</t>
    <rPh sb="0" eb="1">
      <t>ヒ</t>
    </rPh>
    <rPh sb="2" eb="3">
      <t>トウ</t>
    </rPh>
    <phoneticPr fontId="4"/>
  </si>
  <si>
    <t>指定都市</t>
    <rPh sb="0" eb="2">
      <t>シテイ</t>
    </rPh>
    <rPh sb="2" eb="4">
      <t>トシ</t>
    </rPh>
    <phoneticPr fontId="4"/>
  </si>
  <si>
    <t>合  計</t>
    <rPh sb="0" eb="1">
      <t>ゴウ</t>
    </rPh>
    <rPh sb="3" eb="4">
      <t>ケイ</t>
    </rPh>
    <phoneticPr fontId="4"/>
  </si>
  <si>
    <t>横浜　太郎</t>
  </si>
  <si>
    <t>所属(9時30分）発→
羽田空港（11時55分）発→
ロサンゼルス（06時18分）着</t>
    <rPh sb="0" eb="2">
      <t>ショゾク</t>
    </rPh>
    <rPh sb="4" eb="5">
      <t>ジ</t>
    </rPh>
    <rPh sb="7" eb="8">
      <t>フン</t>
    </rPh>
    <rPh sb="9" eb="10">
      <t>ハツ</t>
    </rPh>
    <rPh sb="12" eb="14">
      <t>ハネダ</t>
    </rPh>
    <rPh sb="14" eb="16">
      <t>クウコウ</t>
    </rPh>
    <rPh sb="19" eb="20">
      <t>ジ</t>
    </rPh>
    <rPh sb="22" eb="23">
      <t>フン</t>
    </rPh>
    <rPh sb="24" eb="25">
      <t>ハツ</t>
    </rPh>
    <rPh sb="36" eb="37">
      <t>ジ</t>
    </rPh>
    <rPh sb="39" eb="40">
      <t>フン</t>
    </rPh>
    <rPh sb="41" eb="42">
      <t>チャク</t>
    </rPh>
    <phoneticPr fontId="18"/>
  </si>
  <si>
    <t>ロサンゼルス</t>
    <phoneticPr fontId="18"/>
  </si>
  <si>
    <t>第15回国際○☓△参加</t>
    <rPh sb="9" eb="11">
      <t>サンカ</t>
    </rPh>
    <phoneticPr fontId="18"/>
  </si>
  <si>
    <t>第15回国際○☓△参加・発表</t>
    <rPh sb="9" eb="11">
      <t>サンカ</t>
    </rPh>
    <rPh sb="12" eb="14">
      <t>ハッピョウ</t>
    </rPh>
    <phoneticPr fontId="18"/>
  </si>
  <si>
    <t>ロサンゼルス（10時18分）発→</t>
    <rPh sb="9" eb="10">
      <t>ジ</t>
    </rPh>
    <rPh sb="12" eb="13">
      <t>フン</t>
    </rPh>
    <rPh sb="14" eb="15">
      <t>ハツ</t>
    </rPh>
    <phoneticPr fontId="18"/>
  </si>
  <si>
    <t>機中泊</t>
    <rPh sb="0" eb="3">
      <t>キチュウハク</t>
    </rPh>
    <phoneticPr fontId="18"/>
  </si>
  <si>
    <t>羽田着（14時20分）→
所属（22時00分）着</t>
    <rPh sb="0" eb="2">
      <t>ハネダ</t>
    </rPh>
    <rPh sb="2" eb="3">
      <t>チャク</t>
    </rPh>
    <rPh sb="6" eb="7">
      <t>ジ</t>
    </rPh>
    <rPh sb="9" eb="10">
      <t>フン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</si>
</sst>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¥&quot;#,##0;&quot;¥&quot;\-#,##0"/>
    <numFmt numFmtId="6" formatCode="&quot;¥&quot;#,##0;[Red]&quot;¥&quot;\-#,##0"/>
    <numFmt numFmtId="42" formatCode="_ &quot;¥&quot;* #,##0_ ;_ &quot;¥&quot;* \-#,##0_ ;_ &quot;¥&quot;* &quot;-&quot;_ ;_ @_ "/>
    <numFmt numFmtId="176" formatCode="#,##0&quot;月&quot;"/>
    <numFmt numFmtId="177" formatCode="#,##0&quot;月&quot;&quot;分&quot;"/>
    <numFmt numFmtId="178" formatCode="yyyy/m/d;@"/>
    <numFmt numFmtId="179" formatCode="#,##0;[Red]&quot;▲&quot;#,##0;\-"/>
    <numFmt numFmtId="180" formatCode="#,##0&quot;回&quot;"/>
    <numFmt numFmtId="181" formatCode="#,##0&quot;円&quot;"/>
    <numFmt numFmtId="182" formatCode="#,##0&quot;k&quot;&quot;m&quot;"/>
    <numFmt numFmtId="183" formatCode="#,##0&quot;日&quot;"/>
    <numFmt numFmtId="184" formatCode="#,##0&quot;泊&quot;"/>
    <numFmt numFmtId="185" formatCode="&quot;¥&quot;#,##0;[Red]&quot;¥&quot;#,##0"/>
    <numFmt numFmtId="186" formatCode="&quot;¥&quot;#,##0_);[Red]\(&quot;¥&quot;#,##0\)"/>
    <numFmt numFmtId="187" formatCode="#,###;&quot;¥&quot;\-#,###"/>
    <numFmt numFmtId="188" formatCode="#&quot;日間&quot;"/>
    <numFmt numFmtId="189" formatCode="#&quot;号&quot;"/>
    <numFmt numFmtId="193" formatCode="#,###"/>
    <numFmt numFmtId="194" formatCode="#"/>
    <numFmt numFmtId="195" formatCode="[$-F800]dddd\,\ mmmm\ dd\,\ yyyy"/>
  </numFmts>
  <fonts count="42"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24"/>
      <name val="HG丸ｺﾞｼｯｸM-PRO"/>
      <family val="3"/>
      <charset val="128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Arial Narrow"/>
      <family val="2"/>
    </font>
    <font>
      <sz val="12"/>
      <name val="HG丸ｺﾞｼｯｸM-PRO"/>
      <family val="3"/>
      <charset val="128"/>
    </font>
    <font>
      <sz val="12"/>
      <name val="Arial Narrow"/>
      <family val="2"/>
    </font>
    <font>
      <sz val="8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0"/>
      <name val="Arial Narrow"/>
      <family val="2"/>
    </font>
    <font>
      <sz val="10"/>
      <color theme="1"/>
      <name val="Arial Narrow"/>
      <family val="2"/>
    </font>
    <font>
      <sz val="10"/>
      <color theme="1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9"/>
      <color indexed="81"/>
      <name val="HG丸ｺﾞｼｯｸM-PRO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6"/>
      <name val="Arial Narrow"/>
      <family val="2"/>
      <charset val="128"/>
    </font>
    <font>
      <sz val="9"/>
      <color theme="1"/>
      <name val="Yu Gothic Light"/>
      <family val="3"/>
      <charset val="128"/>
      <scheme val="major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Arial Narrow"/>
      <family val="2"/>
      <charset val="128"/>
    </font>
    <font>
      <b/>
      <sz val="9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8"/>
      <name val="ＭＳ Ｐ明朝"/>
      <family val="1"/>
      <charset val="128"/>
    </font>
    <font>
      <sz val="1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rgb="FFFF0000"/>
      <name val="HGｺﾞｼｯｸE"/>
      <family val="3"/>
      <charset val="128"/>
    </font>
    <font>
      <b/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8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color rgb="FF000000"/>
      <name val="ＭＳ Ｐゴシック"/>
      <family val="2"/>
      <charset val="128"/>
    </font>
    <font>
      <sz val="9"/>
      <color rgb="FF000000"/>
      <name val="ＭＳ Ｐゴシック"/>
      <family val="2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3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 diagonalUp="1"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0" fontId="1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" fillId="0" borderId="0"/>
  </cellStyleXfs>
  <cellXfs count="550">
    <xf numFmtId="0" fontId="0" fillId="0" borderId="0" xfId="0"/>
    <xf numFmtId="0" fontId="2" fillId="0" borderId="0" xfId="1" applyFont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 shrinkToFit="1"/>
    </xf>
    <xf numFmtId="0" fontId="6" fillId="0" borderId="1" xfId="1" applyFont="1" applyBorder="1" applyAlignment="1">
      <alignment horizontal="center" vertical="center" shrinkToFit="1"/>
    </xf>
    <xf numFmtId="176" fontId="7" fillId="0" borderId="2" xfId="1" applyNumberFormat="1" applyFont="1" applyBorder="1" applyAlignment="1">
      <alignment horizontal="center" shrinkToFit="1"/>
    </xf>
    <xf numFmtId="0" fontId="5" fillId="0" borderId="0" xfId="1" applyFont="1"/>
    <xf numFmtId="0" fontId="8" fillId="0" borderId="0" xfId="1" applyFont="1" applyAlignment="1">
      <alignment vertical="center" wrapText="1" shrinkToFit="1"/>
    </xf>
    <xf numFmtId="0" fontId="8" fillId="0" borderId="3" xfId="1" applyFont="1" applyBorder="1" applyAlignment="1">
      <alignment vertical="center" wrapText="1" shrinkToFit="1"/>
    </xf>
    <xf numFmtId="0" fontId="6" fillId="0" borderId="2" xfId="1" applyFont="1" applyBorder="1" applyAlignment="1">
      <alignment horizontal="center" vertical="center" shrinkToFit="1"/>
    </xf>
    <xf numFmtId="0" fontId="5" fillId="0" borderId="0" xfId="1" applyFont="1" applyAlignment="1">
      <alignment vertical="center"/>
    </xf>
    <xf numFmtId="0" fontId="6" fillId="0" borderId="4" xfId="1" applyFont="1" applyBorder="1" applyAlignment="1">
      <alignment horizontal="center" vertical="center" shrinkToFit="1"/>
    </xf>
    <xf numFmtId="177" fontId="8" fillId="0" borderId="5" xfId="1" applyNumberFormat="1" applyFont="1" applyBorder="1" applyAlignment="1">
      <alignment horizontal="center" vertical="center" shrinkToFit="1"/>
    </xf>
    <xf numFmtId="0" fontId="8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shrinkToFit="1"/>
    </xf>
    <xf numFmtId="178" fontId="7" fillId="0" borderId="2" xfId="1" applyNumberFormat="1" applyFont="1" applyBorder="1" applyAlignment="1">
      <alignment horizontal="center" shrinkToFit="1"/>
    </xf>
    <xf numFmtId="0" fontId="9" fillId="0" borderId="6" xfId="1" applyFont="1" applyBorder="1" applyAlignment="1">
      <alignment horizontal="center" vertical="center" shrinkToFit="1"/>
    </xf>
    <xf numFmtId="0" fontId="9" fillId="0" borderId="7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shrinkToFit="1"/>
    </xf>
    <xf numFmtId="0" fontId="9" fillId="0" borderId="8" xfId="1" applyFont="1" applyBorder="1" applyAlignment="1">
      <alignment horizontal="center" vertical="center" shrinkToFit="1"/>
    </xf>
    <xf numFmtId="0" fontId="10" fillId="0" borderId="8" xfId="1" applyFont="1" applyBorder="1" applyAlignment="1">
      <alignment horizontal="center" vertical="center" shrinkToFit="1"/>
    </xf>
    <xf numFmtId="0" fontId="9" fillId="0" borderId="9" xfId="1" applyFont="1" applyBorder="1" applyAlignment="1">
      <alignment horizontal="center" vertical="center" shrinkToFit="1"/>
    </xf>
    <xf numFmtId="0" fontId="10" fillId="0" borderId="0" xfId="1" applyFont="1"/>
    <xf numFmtId="0" fontId="9" fillId="0" borderId="10" xfId="1" applyFont="1" applyBorder="1" applyAlignment="1">
      <alignment horizontal="center" vertical="center" shrinkToFit="1"/>
    </xf>
    <xf numFmtId="0" fontId="10" fillId="0" borderId="11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shrinkToFit="1"/>
    </xf>
    <xf numFmtId="0" fontId="9" fillId="0" borderId="12" xfId="1" applyFont="1" applyBorder="1" applyAlignment="1">
      <alignment horizontal="center" vertical="center" shrinkToFit="1"/>
    </xf>
    <xf numFmtId="0" fontId="9" fillId="0" borderId="13" xfId="1" applyFont="1" applyBorder="1" applyAlignment="1">
      <alignment horizontal="center" vertical="center" shrinkToFit="1"/>
    </xf>
    <xf numFmtId="0" fontId="9" fillId="0" borderId="14" xfId="1" applyFont="1" applyBorder="1" applyAlignment="1">
      <alignment horizontal="center" vertical="center" shrinkToFit="1"/>
    </xf>
    <xf numFmtId="179" fontId="10" fillId="0" borderId="11" xfId="1" applyNumberFormat="1" applyFont="1" applyBorder="1" applyAlignment="1">
      <alignment horizontal="right" vertical="center" shrinkToFit="1"/>
    </xf>
    <xf numFmtId="180" fontId="10" fillId="0" borderId="15" xfId="1" applyNumberFormat="1" applyFont="1" applyBorder="1" applyAlignment="1">
      <alignment horizontal="center" vertical="center" shrinkToFit="1"/>
    </xf>
    <xf numFmtId="0" fontId="10" fillId="0" borderId="16" xfId="1" applyFont="1" applyBorder="1" applyAlignment="1">
      <alignment horizontal="right" vertical="center" shrinkToFit="1"/>
    </xf>
    <xf numFmtId="0" fontId="10" fillId="0" borderId="17" xfId="1" applyFont="1" applyBorder="1" applyAlignment="1">
      <alignment horizontal="center" vertical="center" shrinkToFit="1"/>
    </xf>
    <xf numFmtId="0" fontId="9" fillId="0" borderId="11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shrinkToFit="1"/>
    </xf>
    <xf numFmtId="0" fontId="9" fillId="0" borderId="18" xfId="1" applyFont="1" applyBorder="1" applyAlignment="1">
      <alignment horizontal="center" vertical="center" shrinkToFit="1"/>
    </xf>
    <xf numFmtId="0" fontId="10" fillId="0" borderId="19" xfId="1" applyFont="1" applyBorder="1" applyAlignment="1">
      <alignment horizontal="center" vertical="center" shrinkToFit="1"/>
    </xf>
    <xf numFmtId="0" fontId="10" fillId="0" borderId="20" xfId="1" applyFont="1" applyBorder="1" applyAlignment="1">
      <alignment horizontal="center" vertical="center" shrinkToFit="1"/>
    </xf>
    <xf numFmtId="179" fontId="10" fillId="0" borderId="15" xfId="1" applyNumberFormat="1" applyFont="1" applyBorder="1" applyAlignment="1">
      <alignment horizontal="right" vertical="center" shrinkToFit="1"/>
    </xf>
    <xf numFmtId="180" fontId="10" fillId="0" borderId="21" xfId="1" applyNumberFormat="1" applyFont="1" applyBorder="1" applyAlignment="1">
      <alignment horizontal="center" vertical="center" shrinkToFit="1"/>
    </xf>
    <xf numFmtId="0" fontId="10" fillId="0" borderId="22" xfId="1" applyFont="1" applyBorder="1" applyAlignment="1">
      <alignment horizontal="right" vertical="center" shrinkToFit="1"/>
    </xf>
    <xf numFmtId="0" fontId="9" fillId="0" borderId="23" xfId="1" applyFont="1" applyBorder="1" applyAlignment="1">
      <alignment horizontal="center" vertical="center" shrinkToFit="1"/>
    </xf>
    <xf numFmtId="0" fontId="9" fillId="0" borderId="24" xfId="1" applyFont="1" applyBorder="1" applyAlignment="1">
      <alignment horizontal="center" vertical="center" wrapText="1"/>
    </xf>
    <xf numFmtId="0" fontId="9" fillId="0" borderId="25" xfId="1" applyFont="1" applyBorder="1" applyAlignment="1">
      <alignment vertical="center" shrinkToFit="1"/>
    </xf>
    <xf numFmtId="181" fontId="10" fillId="0" borderId="26" xfId="1" applyNumberFormat="1" applyFont="1" applyBorder="1" applyAlignment="1">
      <alignment vertical="center" shrinkToFit="1"/>
    </xf>
    <xf numFmtId="181" fontId="10" fillId="0" borderId="27" xfId="1" applyNumberFormat="1" applyFont="1" applyBorder="1" applyAlignment="1">
      <alignment vertical="center" shrinkToFit="1"/>
    </xf>
    <xf numFmtId="180" fontId="10" fillId="0" borderId="28" xfId="1" applyNumberFormat="1" applyFont="1" applyBorder="1" applyAlignment="1">
      <alignment vertical="center" shrinkToFit="1"/>
    </xf>
    <xf numFmtId="179" fontId="10" fillId="0" borderId="25" xfId="1" applyNumberFormat="1" applyFont="1" applyBorder="1" applyAlignment="1">
      <alignment horizontal="right" vertical="center" shrinkToFit="1"/>
    </xf>
    <xf numFmtId="0" fontId="10" fillId="0" borderId="29" xfId="1" applyFont="1" applyBorder="1" applyAlignment="1">
      <alignment horizontal="center" vertical="center" shrinkToFit="1"/>
    </xf>
    <xf numFmtId="0" fontId="10" fillId="0" borderId="24" xfId="1" applyFont="1" applyBorder="1" applyAlignment="1">
      <alignment horizontal="center" vertical="center" wrapText="1"/>
    </xf>
    <xf numFmtId="0" fontId="9" fillId="0" borderId="11" xfId="1" applyFont="1" applyBorder="1" applyAlignment="1">
      <alignment vertical="center" shrinkToFit="1"/>
    </xf>
    <xf numFmtId="181" fontId="10" fillId="0" borderId="12" xfId="1" applyNumberFormat="1" applyFont="1" applyBorder="1" applyAlignment="1">
      <alignment vertical="center" shrinkToFit="1"/>
    </xf>
    <xf numFmtId="182" fontId="10" fillId="0" borderId="13" xfId="1" applyNumberFormat="1" applyFont="1" applyBorder="1" applyAlignment="1">
      <alignment horizontal="right" vertical="center" shrinkToFit="1"/>
    </xf>
    <xf numFmtId="183" fontId="10" fillId="0" borderId="30" xfId="1" applyNumberFormat="1" applyFont="1" applyBorder="1" applyAlignment="1">
      <alignment vertical="center" shrinkToFit="1"/>
    </xf>
    <xf numFmtId="0" fontId="9" fillId="0" borderId="29" xfId="1" applyFont="1" applyBorder="1" applyAlignment="1">
      <alignment horizontal="center" vertical="center" shrinkToFit="1"/>
    </xf>
    <xf numFmtId="0" fontId="9" fillId="0" borderId="31" xfId="1" applyFont="1" applyBorder="1" applyAlignment="1">
      <alignment vertical="center" shrinkToFit="1"/>
    </xf>
    <xf numFmtId="181" fontId="10" fillId="0" borderId="32" xfId="1" applyNumberFormat="1" applyFont="1" applyBorder="1" applyAlignment="1">
      <alignment vertical="center" shrinkToFit="1"/>
    </xf>
    <xf numFmtId="181" fontId="10" fillId="0" borderId="33" xfId="1" applyNumberFormat="1" applyFont="1" applyBorder="1" applyAlignment="1">
      <alignment vertical="center" shrinkToFit="1"/>
    </xf>
    <xf numFmtId="184" fontId="10" fillId="0" borderId="34" xfId="1" applyNumberFormat="1" applyFont="1" applyBorder="1" applyAlignment="1">
      <alignment vertical="center" shrinkToFit="1"/>
    </xf>
    <xf numFmtId="179" fontId="10" fillId="0" borderId="31" xfId="1" applyNumberFormat="1" applyFont="1" applyBorder="1" applyAlignment="1">
      <alignment horizontal="right" vertical="center" shrinkToFit="1"/>
    </xf>
    <xf numFmtId="182" fontId="10" fillId="0" borderId="35" xfId="1" applyNumberFormat="1" applyFont="1" applyBorder="1" applyAlignment="1">
      <alignment horizontal="right" vertical="center" shrinkToFit="1"/>
    </xf>
    <xf numFmtId="0" fontId="10" fillId="0" borderId="36" xfId="1" applyFont="1" applyBorder="1" applyAlignment="1">
      <alignment horizontal="center" vertical="center" wrapText="1"/>
    </xf>
    <xf numFmtId="0" fontId="9" fillId="0" borderId="37" xfId="1" applyFont="1" applyBorder="1" applyAlignment="1">
      <alignment horizontal="center" vertical="center" shrinkToFit="1"/>
    </xf>
    <xf numFmtId="0" fontId="10" fillId="0" borderId="38" xfId="1" applyFont="1" applyBorder="1" applyAlignment="1">
      <alignment horizontal="center" vertical="center" shrinkToFit="1"/>
    </xf>
    <xf numFmtId="0" fontId="10" fillId="0" borderId="39" xfId="1" applyFont="1" applyBorder="1" applyAlignment="1">
      <alignment horizontal="center" vertical="center" shrinkToFit="1"/>
    </xf>
    <xf numFmtId="179" fontId="10" fillId="0" borderId="40" xfId="1" applyNumberFormat="1" applyFont="1" applyBorder="1" applyAlignment="1">
      <alignment horizontal="right" vertical="center" shrinkToFit="1"/>
    </xf>
    <xf numFmtId="180" fontId="10" fillId="0" borderId="41" xfId="1" applyNumberFormat="1" applyFont="1" applyBorder="1" applyAlignment="1">
      <alignment horizontal="center" vertical="center" shrinkToFit="1"/>
    </xf>
    <xf numFmtId="0" fontId="10" fillId="0" borderId="42" xfId="1" applyFont="1" applyBorder="1" applyAlignment="1">
      <alignment horizontal="right" vertical="center" shrinkToFit="1"/>
    </xf>
    <xf numFmtId="0" fontId="9" fillId="0" borderId="43" xfId="1" applyFont="1" applyBorder="1" applyAlignment="1">
      <alignment horizontal="center" vertical="center" wrapText="1"/>
    </xf>
    <xf numFmtId="14" fontId="10" fillId="0" borderId="17" xfId="1" applyNumberFormat="1" applyFont="1" applyBorder="1" applyAlignment="1">
      <alignment horizontal="center" vertical="center" shrinkToFit="1"/>
    </xf>
    <xf numFmtId="0" fontId="10" fillId="0" borderId="44" xfId="1" applyFont="1" applyBorder="1" applyAlignment="1">
      <alignment horizontal="center" vertical="center" wrapText="1"/>
    </xf>
    <xf numFmtId="0" fontId="10" fillId="0" borderId="25" xfId="1" applyFont="1" applyBorder="1" applyAlignment="1">
      <alignment horizontal="center" vertical="center" shrinkToFit="1"/>
    </xf>
    <xf numFmtId="0" fontId="9" fillId="0" borderId="45" xfId="1" applyFont="1" applyBorder="1" applyAlignment="1">
      <alignment horizontal="center" vertical="center" shrinkToFit="1"/>
    </xf>
    <xf numFmtId="0" fontId="9" fillId="0" borderId="46" xfId="1" applyFont="1" applyBorder="1" applyAlignment="1">
      <alignment horizontal="center" vertical="center" shrinkToFit="1"/>
    </xf>
    <xf numFmtId="0" fontId="9" fillId="0" borderId="47" xfId="1" applyFont="1" applyBorder="1" applyAlignment="1">
      <alignment horizontal="center" vertical="center" shrinkToFit="1"/>
    </xf>
    <xf numFmtId="179" fontId="10" fillId="0" borderId="21" xfId="1" applyNumberFormat="1" applyFont="1" applyBorder="1" applyAlignment="1">
      <alignment horizontal="right" vertical="center" shrinkToFit="1"/>
    </xf>
    <xf numFmtId="38" fontId="10" fillId="0" borderId="16" xfId="2" applyFont="1" applyBorder="1" applyAlignment="1">
      <alignment horizontal="right" vertical="center" shrinkToFit="1"/>
    </xf>
    <xf numFmtId="0" fontId="10" fillId="0" borderId="12" xfId="1" applyFont="1" applyBorder="1" applyAlignment="1">
      <alignment horizontal="center" vertical="center" shrinkToFit="1"/>
    </xf>
    <xf numFmtId="0" fontId="10" fillId="0" borderId="14" xfId="1" applyFont="1" applyBorder="1" applyAlignment="1">
      <alignment horizontal="center" vertical="center" shrinkToFit="1"/>
    </xf>
    <xf numFmtId="180" fontId="10" fillId="0" borderId="20" xfId="1" applyNumberFormat="1" applyFont="1" applyBorder="1" applyAlignment="1">
      <alignment horizontal="center" vertical="center" shrinkToFit="1"/>
    </xf>
    <xf numFmtId="0" fontId="10" fillId="0" borderId="48" xfId="1" applyFont="1" applyBorder="1" applyAlignment="1">
      <alignment horizontal="center" vertical="center" shrinkToFit="1"/>
    </xf>
    <xf numFmtId="0" fontId="10" fillId="0" borderId="49" xfId="1" applyFont="1" applyBorder="1" applyAlignment="1">
      <alignment horizontal="center" vertical="center" shrinkToFit="1"/>
    </xf>
    <xf numFmtId="0" fontId="9" fillId="0" borderId="50" xfId="1" applyFont="1" applyBorder="1" applyAlignment="1">
      <alignment horizontal="center" vertical="center" shrinkToFit="1"/>
    </xf>
    <xf numFmtId="0" fontId="10" fillId="0" borderId="51" xfId="1" applyFont="1" applyBorder="1" applyAlignment="1">
      <alignment horizontal="center" vertical="center" shrinkToFit="1"/>
    </xf>
    <xf numFmtId="179" fontId="10" fillId="0" borderId="52" xfId="1" applyNumberFormat="1" applyFont="1" applyBorder="1" applyAlignment="1">
      <alignment horizontal="right" vertical="center" shrinkToFit="1"/>
    </xf>
    <xf numFmtId="0" fontId="9" fillId="0" borderId="21" xfId="1" applyFont="1" applyBorder="1" applyAlignment="1">
      <alignment horizontal="center" vertical="center" wrapText="1"/>
    </xf>
    <xf numFmtId="38" fontId="10" fillId="0" borderId="22" xfId="2" applyFont="1" applyBorder="1" applyAlignment="1">
      <alignment horizontal="right" vertical="center" shrinkToFit="1"/>
    </xf>
    <xf numFmtId="0" fontId="10" fillId="0" borderId="53" xfId="1" applyFont="1" applyBorder="1" applyAlignment="1">
      <alignment horizontal="center" vertical="center" wrapText="1"/>
    </xf>
    <xf numFmtId="0" fontId="10" fillId="0" borderId="31" xfId="1" applyFont="1" applyBorder="1" applyAlignment="1">
      <alignment horizontal="center" vertical="center" shrinkToFit="1"/>
    </xf>
    <xf numFmtId="0" fontId="10" fillId="0" borderId="32" xfId="1" applyFont="1" applyBorder="1" applyAlignment="1">
      <alignment horizontal="center" vertical="center" shrinkToFit="1"/>
    </xf>
    <xf numFmtId="0" fontId="9" fillId="0" borderId="54" xfId="1" applyFont="1" applyBorder="1" applyAlignment="1">
      <alignment horizontal="center" vertical="center" shrinkToFit="1"/>
    </xf>
    <xf numFmtId="0" fontId="10" fillId="0" borderId="55" xfId="1" applyFont="1" applyBorder="1" applyAlignment="1">
      <alignment horizontal="center" vertical="center" shrinkToFit="1"/>
    </xf>
    <xf numFmtId="179" fontId="10" fillId="0" borderId="56" xfId="1" applyNumberFormat="1" applyFont="1" applyBorder="1" applyAlignment="1">
      <alignment horizontal="right" vertical="center" shrinkToFit="1"/>
    </xf>
    <xf numFmtId="0" fontId="9" fillId="0" borderId="44" xfId="1" applyFont="1" applyBorder="1" applyAlignment="1">
      <alignment horizontal="center" vertical="center" wrapText="1"/>
    </xf>
    <xf numFmtId="0" fontId="10" fillId="0" borderId="45" xfId="1" applyFont="1" applyBorder="1" applyAlignment="1">
      <alignment horizontal="center" vertical="center" shrinkToFit="1"/>
    </xf>
    <xf numFmtId="0" fontId="9" fillId="0" borderId="18" xfId="1" applyFont="1" applyBorder="1" applyAlignment="1">
      <alignment horizontal="center" vertical="center" shrinkToFit="1"/>
    </xf>
    <xf numFmtId="0" fontId="9" fillId="0" borderId="57" xfId="1" applyFont="1" applyBorder="1" applyAlignment="1">
      <alignment vertical="center" shrinkToFit="1"/>
    </xf>
    <xf numFmtId="0" fontId="9" fillId="0" borderId="58" xfId="1" applyFont="1" applyBorder="1" applyAlignment="1">
      <alignment horizontal="center" vertical="center" shrinkToFit="1"/>
    </xf>
    <xf numFmtId="182" fontId="10" fillId="0" borderId="13" xfId="1" applyNumberFormat="1" applyFont="1" applyBorder="1" applyAlignment="1">
      <alignment vertical="center" shrinkToFit="1"/>
    </xf>
    <xf numFmtId="0" fontId="10" fillId="0" borderId="40" xfId="1" applyFont="1" applyBorder="1" applyAlignment="1">
      <alignment horizontal="center" vertical="center" wrapText="1"/>
    </xf>
    <xf numFmtId="38" fontId="10" fillId="0" borderId="42" xfId="2" applyFont="1" applyBorder="1" applyAlignment="1">
      <alignment horizontal="right" vertical="center" shrinkToFit="1"/>
    </xf>
    <xf numFmtId="38" fontId="9" fillId="0" borderId="9" xfId="2" applyFont="1" applyBorder="1" applyAlignment="1">
      <alignment horizontal="center" vertical="center" shrinkToFit="1"/>
    </xf>
    <xf numFmtId="0" fontId="11" fillId="0" borderId="25" xfId="1" applyFont="1" applyBorder="1" applyAlignment="1">
      <alignment horizontal="center" vertical="center" shrinkToFit="1"/>
    </xf>
    <xf numFmtId="0" fontId="12" fillId="0" borderId="26" xfId="1" applyFont="1" applyBorder="1" applyAlignment="1">
      <alignment horizontal="center" vertical="center" shrinkToFit="1"/>
    </xf>
    <xf numFmtId="0" fontId="12" fillId="0" borderId="59" xfId="1" applyFont="1" applyBorder="1" applyAlignment="1">
      <alignment horizontal="center" vertical="center" shrinkToFit="1"/>
    </xf>
    <xf numFmtId="0" fontId="12" fillId="0" borderId="60" xfId="1" applyFont="1" applyBorder="1" applyAlignment="1">
      <alignment horizontal="center" vertical="center" shrinkToFit="1"/>
    </xf>
    <xf numFmtId="179" fontId="11" fillId="0" borderId="25" xfId="1" applyNumberFormat="1" applyFont="1" applyBorder="1" applyAlignment="1">
      <alignment horizontal="right" vertical="center" shrinkToFit="1"/>
    </xf>
    <xf numFmtId="0" fontId="11" fillId="0" borderId="11" xfId="1" applyFont="1" applyBorder="1" applyAlignment="1">
      <alignment horizontal="center" vertical="center" shrinkToFit="1"/>
    </xf>
    <xf numFmtId="0" fontId="11" fillId="0" borderId="12" xfId="1" applyFont="1" applyBorder="1" applyAlignment="1">
      <alignment horizontal="center" vertical="center" shrinkToFit="1"/>
    </xf>
    <xf numFmtId="0" fontId="12" fillId="0" borderId="13" xfId="1" applyFont="1" applyBorder="1" applyAlignment="1">
      <alignment horizontal="center" vertical="center" shrinkToFit="1"/>
    </xf>
    <xf numFmtId="0" fontId="11" fillId="0" borderId="14" xfId="1" applyFont="1" applyBorder="1" applyAlignment="1">
      <alignment horizontal="center" vertical="center" shrinkToFit="1"/>
    </xf>
    <xf numFmtId="179" fontId="11" fillId="0" borderId="11" xfId="1" applyNumberFormat="1" applyFont="1" applyBorder="1" applyAlignment="1">
      <alignment horizontal="right" vertical="center" shrinkToFit="1"/>
    </xf>
    <xf numFmtId="0" fontId="10" fillId="0" borderId="61" xfId="1" applyFont="1" applyBorder="1" applyAlignment="1">
      <alignment horizontal="center" vertical="center" wrapText="1"/>
    </xf>
    <xf numFmtId="0" fontId="12" fillId="0" borderId="12" xfId="1" applyFont="1" applyBorder="1" applyAlignment="1">
      <alignment horizontal="center" vertical="center" shrinkToFit="1"/>
    </xf>
    <xf numFmtId="0" fontId="12" fillId="0" borderId="14" xfId="1" applyFont="1" applyBorder="1" applyAlignment="1">
      <alignment horizontal="center" vertical="center" shrinkToFit="1"/>
    </xf>
    <xf numFmtId="0" fontId="5" fillId="0" borderId="0" xfId="1" applyFont="1" applyAlignment="1">
      <alignment shrinkToFit="1"/>
    </xf>
    <xf numFmtId="0" fontId="13" fillId="0" borderId="62" xfId="1" applyFont="1" applyBorder="1" applyAlignment="1">
      <alignment horizontal="center" vertical="center" shrinkToFit="1"/>
    </xf>
    <xf numFmtId="179" fontId="5" fillId="0" borderId="9" xfId="1" applyNumberFormat="1" applyFont="1" applyBorder="1" applyAlignment="1">
      <alignment horizontal="right" vertical="center" shrinkToFit="1"/>
    </xf>
    <xf numFmtId="0" fontId="13" fillId="0" borderId="63" xfId="1" applyFont="1" applyBorder="1" applyAlignment="1">
      <alignment horizontal="center" vertical="center" shrinkToFit="1"/>
    </xf>
    <xf numFmtId="0" fontId="5" fillId="0" borderId="42" xfId="1" applyFont="1" applyBorder="1" applyAlignment="1">
      <alignment horizontal="right" vertical="center" shrinkToFit="1"/>
    </xf>
    <xf numFmtId="0" fontId="5" fillId="0" borderId="0" xfId="1" applyFont="1" applyAlignment="1">
      <alignment horizontal="right" vertical="center" shrinkToFit="1"/>
    </xf>
    <xf numFmtId="0" fontId="9" fillId="0" borderId="53" xfId="1" applyFont="1" applyBorder="1" applyAlignment="1">
      <alignment horizontal="center" vertical="center" wrapText="1"/>
    </xf>
    <xf numFmtId="0" fontId="9" fillId="0" borderId="25" xfId="1" applyFont="1" applyBorder="1" applyAlignment="1">
      <alignment horizontal="center" vertical="center" shrinkToFit="1"/>
    </xf>
    <xf numFmtId="0" fontId="9" fillId="0" borderId="64" xfId="1" applyFont="1" applyBorder="1" applyAlignment="1">
      <alignment horizontal="center" vertical="center" shrinkToFit="1"/>
    </xf>
    <xf numFmtId="0" fontId="9" fillId="0" borderId="28" xfId="1" applyFont="1" applyBorder="1" applyAlignment="1">
      <alignment horizontal="center" vertical="center" shrinkToFit="1"/>
    </xf>
    <xf numFmtId="0" fontId="10" fillId="0" borderId="25" xfId="1" applyFont="1" applyBorder="1" applyAlignment="1">
      <alignment horizontal="right" vertical="center" shrinkToFit="1"/>
    </xf>
    <xf numFmtId="0" fontId="10" fillId="0" borderId="15" xfId="1" applyFont="1" applyBorder="1" applyAlignment="1">
      <alignment horizontal="center" vertical="center" shrinkToFit="1"/>
    </xf>
    <xf numFmtId="0" fontId="9" fillId="0" borderId="65" xfId="1" applyFont="1" applyBorder="1" applyAlignment="1">
      <alignment horizontal="center" vertical="center" shrinkToFit="1"/>
    </xf>
    <xf numFmtId="0" fontId="9" fillId="0" borderId="11" xfId="1" applyFont="1" applyBorder="1" applyAlignment="1">
      <alignment horizontal="center" vertical="center" shrinkToFit="1"/>
    </xf>
    <xf numFmtId="0" fontId="9" fillId="0" borderId="66" xfId="1" applyFont="1" applyBorder="1" applyAlignment="1">
      <alignment horizontal="center" vertical="center" shrinkToFit="1"/>
    </xf>
    <xf numFmtId="0" fontId="9" fillId="0" borderId="30" xfId="1" applyFont="1" applyBorder="1" applyAlignment="1">
      <alignment horizontal="center" vertical="center" shrinkToFit="1"/>
    </xf>
    <xf numFmtId="0" fontId="10" fillId="0" borderId="11" xfId="1" applyFont="1" applyBorder="1" applyAlignment="1">
      <alignment horizontal="right" vertical="center" shrinkToFit="1"/>
    </xf>
    <xf numFmtId="0" fontId="9" fillId="0" borderId="17" xfId="1" applyFont="1" applyBorder="1" applyAlignment="1">
      <alignment horizontal="center" vertical="center" shrinkToFit="1"/>
    </xf>
    <xf numFmtId="0" fontId="9" fillId="0" borderId="48" xfId="1" applyFont="1" applyBorder="1" applyAlignment="1">
      <alignment horizontal="center" vertical="center" shrinkToFit="1"/>
    </xf>
    <xf numFmtId="0" fontId="9" fillId="0" borderId="53" xfId="1" applyFont="1" applyBorder="1" applyAlignment="1">
      <alignment horizontal="center" vertical="center" shrinkToFit="1"/>
    </xf>
    <xf numFmtId="0" fontId="9" fillId="0" borderId="67" xfId="1" applyFont="1" applyBorder="1" applyAlignment="1">
      <alignment horizontal="center" vertical="center" shrinkToFit="1"/>
    </xf>
    <xf numFmtId="0" fontId="9" fillId="0" borderId="68" xfId="1" applyFont="1" applyBorder="1" applyAlignment="1">
      <alignment horizontal="center" vertical="center" shrinkToFit="1"/>
    </xf>
    <xf numFmtId="0" fontId="9" fillId="0" borderId="69" xfId="1" applyFont="1" applyBorder="1" applyAlignment="1">
      <alignment horizontal="center" vertical="center" shrinkToFit="1"/>
    </xf>
    <xf numFmtId="0" fontId="10" fillId="0" borderId="53" xfId="1" applyFont="1" applyBorder="1" applyAlignment="1">
      <alignment horizontal="right" vertical="center" shrinkToFit="1"/>
    </xf>
    <xf numFmtId="0" fontId="10" fillId="0" borderId="21" xfId="1" applyFont="1" applyBorder="1" applyAlignment="1">
      <alignment horizontal="center" vertical="center" shrinkToFit="1"/>
    </xf>
    <xf numFmtId="0" fontId="9" fillId="0" borderId="4" xfId="1" applyFont="1" applyBorder="1" applyAlignment="1">
      <alignment horizontal="center" vertical="center" shrinkToFit="1"/>
    </xf>
    <xf numFmtId="0" fontId="9" fillId="0" borderId="41" xfId="1" applyFont="1" applyBorder="1" applyAlignment="1">
      <alignment vertical="center" shrinkToFit="1"/>
    </xf>
    <xf numFmtId="0" fontId="9" fillId="0" borderId="70" xfId="1" applyFont="1" applyBorder="1" applyAlignment="1">
      <alignment horizontal="center" vertical="center" shrinkToFit="1"/>
    </xf>
    <xf numFmtId="0" fontId="9" fillId="0" borderId="71" xfId="1" applyFont="1" applyBorder="1" applyAlignment="1">
      <alignment horizontal="center" vertical="center" shrinkToFit="1"/>
    </xf>
    <xf numFmtId="0" fontId="10" fillId="0" borderId="21" xfId="1" applyFont="1" applyBorder="1" applyAlignment="1">
      <alignment horizontal="right" vertical="center" shrinkToFit="1"/>
    </xf>
    <xf numFmtId="56" fontId="9" fillId="0" borderId="6" xfId="1" applyNumberFormat="1" applyFont="1" applyBorder="1" applyAlignment="1">
      <alignment horizontal="center" vertical="center" shrinkToFit="1"/>
    </xf>
    <xf numFmtId="179" fontId="10" fillId="0" borderId="8" xfId="1" applyNumberFormat="1" applyFont="1" applyBorder="1" applyAlignment="1">
      <alignment horizontal="center" vertical="center" shrinkToFit="1"/>
    </xf>
    <xf numFmtId="179" fontId="10" fillId="0" borderId="9" xfId="1" applyNumberFormat="1" applyFont="1" applyBorder="1" applyAlignment="1">
      <alignment horizontal="right" vertical="center" shrinkToFit="1"/>
    </xf>
    <xf numFmtId="179" fontId="10" fillId="0" borderId="15" xfId="1" applyNumberFormat="1" applyFont="1" applyBorder="1" applyAlignment="1">
      <alignment horizontal="center" vertical="center" shrinkToFit="1"/>
    </xf>
    <xf numFmtId="179" fontId="10" fillId="0" borderId="16" xfId="1" applyNumberFormat="1" applyFont="1" applyBorder="1" applyAlignment="1">
      <alignment horizontal="right" vertical="center" shrinkToFit="1"/>
    </xf>
    <xf numFmtId="0" fontId="9" fillId="0" borderId="72" xfId="1" applyFont="1" applyBorder="1" applyAlignment="1">
      <alignment horizontal="center" vertical="center" shrinkToFit="1"/>
    </xf>
    <xf numFmtId="0" fontId="9" fillId="0" borderId="73" xfId="1" applyFont="1" applyBorder="1" applyAlignment="1">
      <alignment horizontal="center" vertical="center" shrinkToFit="1"/>
    </xf>
    <xf numFmtId="0" fontId="9" fillId="0" borderId="74" xfId="1" applyFont="1" applyBorder="1" applyAlignment="1">
      <alignment horizontal="center" vertical="center" shrinkToFit="1"/>
    </xf>
    <xf numFmtId="179" fontId="10" fillId="0" borderId="21" xfId="1" applyNumberFormat="1" applyFont="1" applyBorder="1" applyAlignment="1">
      <alignment horizontal="center" vertical="center" shrinkToFit="1"/>
    </xf>
    <xf numFmtId="179" fontId="10" fillId="0" borderId="22" xfId="1" applyNumberFormat="1" applyFont="1" applyBorder="1" applyAlignment="1">
      <alignment horizontal="right" vertical="center" shrinkToFit="1"/>
    </xf>
    <xf numFmtId="0" fontId="9" fillId="0" borderId="55" xfId="1" applyFont="1" applyBorder="1" applyAlignment="1">
      <alignment horizontal="center" vertical="center" shrinkToFit="1"/>
    </xf>
    <xf numFmtId="0" fontId="9" fillId="0" borderId="32" xfId="1" applyFont="1" applyBorder="1" applyAlignment="1">
      <alignment horizontal="center" vertical="center" shrinkToFit="1"/>
    </xf>
    <xf numFmtId="0" fontId="9" fillId="0" borderId="34" xfId="1" applyFont="1" applyBorder="1" applyAlignment="1">
      <alignment horizontal="center" vertical="center" shrinkToFit="1"/>
    </xf>
    <xf numFmtId="0" fontId="9" fillId="0" borderId="40" xfId="1" applyFont="1" applyBorder="1" applyAlignment="1">
      <alignment horizontal="center" vertical="center" wrapText="1"/>
    </xf>
    <xf numFmtId="179" fontId="10" fillId="0" borderId="41" xfId="1" applyNumberFormat="1" applyFont="1" applyBorder="1" applyAlignment="1">
      <alignment horizontal="right" vertical="center" shrinkToFit="1"/>
    </xf>
    <xf numFmtId="179" fontId="10" fillId="0" borderId="41" xfId="1" applyNumberFormat="1" applyFont="1" applyBorder="1" applyAlignment="1">
      <alignment horizontal="center" vertical="center" shrinkToFit="1"/>
    </xf>
    <xf numFmtId="179" fontId="10" fillId="0" borderId="42" xfId="1" applyNumberFormat="1" applyFont="1" applyBorder="1" applyAlignment="1">
      <alignment horizontal="right" vertical="center" shrinkToFit="1"/>
    </xf>
    <xf numFmtId="179" fontId="5" fillId="0" borderId="16" xfId="1" applyNumberFormat="1" applyFont="1" applyBorder="1" applyAlignment="1">
      <alignment horizontal="right" vertical="center" shrinkToFit="1"/>
    </xf>
    <xf numFmtId="0" fontId="1" fillId="2" borderId="0" xfId="3" applyFill="1">
      <alignment vertical="center"/>
    </xf>
    <xf numFmtId="0" fontId="15" fillId="2" borderId="0" xfId="3" applyFont="1" applyFill="1">
      <alignment vertical="center"/>
    </xf>
    <xf numFmtId="0" fontId="15" fillId="2" borderId="0" xfId="3" applyFont="1" applyFill="1" applyAlignment="1">
      <alignment horizontal="left" vertical="center" wrapText="1"/>
    </xf>
    <xf numFmtId="0" fontId="16" fillId="3" borderId="0" xfId="3" applyFont="1" applyFill="1" applyAlignment="1" applyProtection="1">
      <alignment horizontal="center" vertical="center" wrapText="1"/>
      <protection locked="0"/>
    </xf>
    <xf numFmtId="0" fontId="1" fillId="2" borderId="0" xfId="3" applyFill="1" applyAlignment="1">
      <alignment vertical="center" wrapText="1"/>
    </xf>
    <xf numFmtId="0" fontId="17" fillId="2" borderId="75" xfId="3" applyFont="1" applyFill="1" applyBorder="1" applyAlignment="1">
      <alignment horizontal="left" vertical="center"/>
    </xf>
    <xf numFmtId="0" fontId="17" fillId="2" borderId="76" xfId="3" applyFont="1" applyFill="1" applyBorder="1" applyAlignment="1">
      <alignment horizontal="left" vertical="center"/>
    </xf>
    <xf numFmtId="0" fontId="17" fillId="2" borderId="77" xfId="3" applyFont="1" applyFill="1" applyBorder="1" applyAlignment="1">
      <alignment horizontal="left" vertical="center"/>
    </xf>
    <xf numFmtId="5" fontId="19" fillId="2" borderId="53" xfId="3" applyNumberFormat="1" applyFont="1" applyFill="1" applyBorder="1" applyAlignment="1">
      <alignment horizontal="center" vertical="center" textRotation="255" wrapText="1"/>
    </xf>
    <xf numFmtId="0" fontId="17" fillId="2" borderId="78" xfId="3" applyFont="1" applyFill="1" applyBorder="1" applyAlignment="1">
      <alignment horizontal="left" vertical="center"/>
    </xf>
    <xf numFmtId="0" fontId="17" fillId="2" borderId="0" xfId="3" applyFont="1" applyFill="1" applyAlignment="1">
      <alignment horizontal="left" vertical="center"/>
    </xf>
    <xf numFmtId="0" fontId="17" fillId="2" borderId="61" xfId="3" applyFont="1" applyFill="1" applyBorder="1" applyAlignment="1">
      <alignment horizontal="left" vertical="center"/>
    </xf>
    <xf numFmtId="5" fontId="19" fillId="2" borderId="44" xfId="3" applyNumberFormat="1" applyFont="1" applyFill="1" applyBorder="1" applyAlignment="1">
      <alignment horizontal="center" vertical="center" textRotation="255" wrapText="1"/>
    </xf>
    <xf numFmtId="5" fontId="19" fillId="2" borderId="21" xfId="3" applyNumberFormat="1" applyFont="1" applyFill="1" applyBorder="1" applyAlignment="1">
      <alignment horizontal="center" vertical="center" textRotation="255" wrapText="1"/>
    </xf>
    <xf numFmtId="185" fontId="20" fillId="0" borderId="79" xfId="3" applyNumberFormat="1" applyFont="1" applyBorder="1" applyAlignment="1" applyProtection="1">
      <alignment horizontal="center" vertical="center"/>
      <protection locked="0"/>
    </xf>
    <xf numFmtId="185" fontId="20" fillId="0" borderId="80" xfId="3" applyNumberFormat="1" applyFont="1" applyBorder="1" applyAlignment="1" applyProtection="1">
      <alignment horizontal="center" vertical="center"/>
      <protection locked="0"/>
    </xf>
    <xf numFmtId="185" fontId="20" fillId="0" borderId="81" xfId="3" applyNumberFormat="1" applyFont="1" applyBorder="1" applyAlignment="1" applyProtection="1">
      <alignment horizontal="center" vertical="center"/>
      <protection locked="0"/>
    </xf>
    <xf numFmtId="185" fontId="21" fillId="3" borderId="82" xfId="3" applyNumberFormat="1" applyFont="1" applyFill="1" applyBorder="1" applyAlignment="1" applyProtection="1">
      <alignment horizontal="center" vertical="center"/>
      <protection locked="0"/>
    </xf>
    <xf numFmtId="185" fontId="21" fillId="3" borderId="80" xfId="3" applyNumberFormat="1" applyFont="1" applyFill="1" applyBorder="1" applyAlignment="1" applyProtection="1">
      <alignment horizontal="center" vertical="center"/>
      <protection locked="0"/>
    </xf>
    <xf numFmtId="185" fontId="21" fillId="3" borderId="83" xfId="3" applyNumberFormat="1" applyFont="1" applyFill="1" applyBorder="1" applyAlignment="1" applyProtection="1">
      <alignment horizontal="center" vertical="center"/>
      <protection locked="0"/>
    </xf>
    <xf numFmtId="185" fontId="21" fillId="0" borderId="76" xfId="3" applyNumberFormat="1" applyFont="1" applyBorder="1" applyAlignment="1" applyProtection="1">
      <alignment horizontal="center" vertical="center"/>
      <protection locked="0"/>
    </xf>
    <xf numFmtId="185" fontId="21" fillId="0" borderId="77" xfId="3" applyNumberFormat="1" applyFont="1" applyBorder="1" applyAlignment="1" applyProtection="1">
      <alignment horizontal="center" vertical="center"/>
      <protection locked="0"/>
    </xf>
    <xf numFmtId="0" fontId="20" fillId="3" borderId="75" xfId="3" applyFont="1" applyFill="1" applyBorder="1" applyAlignment="1">
      <alignment horizontal="center" vertical="center"/>
    </xf>
    <xf numFmtId="0" fontId="20" fillId="3" borderId="76" xfId="3" applyFont="1" applyFill="1" applyBorder="1" applyAlignment="1">
      <alignment horizontal="center" vertical="center"/>
    </xf>
    <xf numFmtId="0" fontId="20" fillId="3" borderId="77" xfId="3" applyFont="1" applyFill="1" applyBorder="1" applyAlignment="1">
      <alignment horizontal="center" vertical="center"/>
    </xf>
    <xf numFmtId="185" fontId="20" fillId="0" borderId="84" xfId="3" applyNumberFormat="1" applyFont="1" applyBorder="1" applyAlignment="1" applyProtection="1">
      <alignment horizontal="center" vertical="center"/>
      <protection locked="0"/>
    </xf>
    <xf numFmtId="185" fontId="20" fillId="0" borderId="0" xfId="3" applyNumberFormat="1" applyFont="1" applyAlignment="1" applyProtection="1">
      <alignment horizontal="center" vertical="center"/>
      <protection locked="0"/>
    </xf>
    <xf numFmtId="185" fontId="20" fillId="0" borderId="61" xfId="3" applyNumberFormat="1" applyFont="1" applyBorder="1" applyAlignment="1" applyProtection="1">
      <alignment horizontal="center" vertical="center"/>
      <protection locked="0"/>
    </xf>
    <xf numFmtId="185" fontId="21" fillId="3" borderId="78" xfId="3" applyNumberFormat="1" applyFont="1" applyFill="1" applyBorder="1" applyAlignment="1" applyProtection="1">
      <alignment horizontal="center" vertical="center"/>
      <protection locked="0"/>
    </xf>
    <xf numFmtId="185" fontId="21" fillId="3" borderId="0" xfId="3" applyNumberFormat="1" applyFont="1" applyFill="1" applyAlignment="1" applyProtection="1">
      <alignment horizontal="center" vertical="center"/>
      <protection locked="0"/>
    </xf>
    <xf numFmtId="185" fontId="21" fillId="3" borderId="85" xfId="3" applyNumberFormat="1" applyFont="1" applyFill="1" applyBorder="1" applyAlignment="1" applyProtection="1">
      <alignment horizontal="center" vertical="center"/>
      <protection locked="0"/>
    </xf>
    <xf numFmtId="185" fontId="21" fillId="0" borderId="0" xfId="3" applyNumberFormat="1" applyFont="1" applyAlignment="1" applyProtection="1">
      <alignment horizontal="center" vertical="center"/>
      <protection locked="0"/>
    </xf>
    <xf numFmtId="185" fontId="21" fillId="0" borderId="61" xfId="3" applyNumberFormat="1" applyFont="1" applyBorder="1" applyAlignment="1" applyProtection="1">
      <alignment horizontal="center" vertical="center"/>
      <protection locked="0"/>
    </xf>
    <xf numFmtId="0" fontId="20" fillId="3" borderId="78" xfId="3" applyFont="1" applyFill="1" applyBorder="1" applyAlignment="1">
      <alignment horizontal="center" vertical="center"/>
    </xf>
    <xf numFmtId="0" fontId="20" fillId="3" borderId="0" xfId="3" applyFont="1" applyFill="1" applyAlignment="1">
      <alignment horizontal="center" vertical="center"/>
    </xf>
    <xf numFmtId="0" fontId="20" fillId="3" borderId="61" xfId="3" applyFont="1" applyFill="1" applyBorder="1" applyAlignment="1">
      <alignment horizontal="center" vertical="center"/>
    </xf>
    <xf numFmtId="185" fontId="20" fillId="0" borderId="86" xfId="3" applyNumberFormat="1" applyFont="1" applyBorder="1" applyAlignment="1" applyProtection="1">
      <alignment horizontal="center" vertical="center"/>
      <protection locked="0"/>
    </xf>
    <xf numFmtId="185" fontId="20" fillId="0" borderId="87" xfId="3" applyNumberFormat="1" applyFont="1" applyBorder="1" applyAlignment="1" applyProtection="1">
      <alignment horizontal="center" vertical="center"/>
      <protection locked="0"/>
    </xf>
    <xf numFmtId="185" fontId="20" fillId="0" borderId="88" xfId="3" applyNumberFormat="1" applyFont="1" applyBorder="1" applyAlignment="1" applyProtection="1">
      <alignment horizontal="center" vertical="center"/>
      <protection locked="0"/>
    </xf>
    <xf numFmtId="185" fontId="21" fillId="3" borderId="89" xfId="3" applyNumberFormat="1" applyFont="1" applyFill="1" applyBorder="1" applyAlignment="1" applyProtection="1">
      <alignment horizontal="center" vertical="center"/>
      <protection locked="0"/>
    </xf>
    <xf numFmtId="185" fontId="21" fillId="3" borderId="87" xfId="3" applyNumberFormat="1" applyFont="1" applyFill="1" applyBorder="1" applyAlignment="1" applyProtection="1">
      <alignment horizontal="center" vertical="center"/>
      <protection locked="0"/>
    </xf>
    <xf numFmtId="185" fontId="21" fillId="3" borderId="90" xfId="3" applyNumberFormat="1" applyFont="1" applyFill="1" applyBorder="1" applyAlignment="1" applyProtection="1">
      <alignment horizontal="center" vertical="center"/>
      <protection locked="0"/>
    </xf>
    <xf numFmtId="185" fontId="21" fillId="0" borderId="91" xfId="3" applyNumberFormat="1" applyFont="1" applyBorder="1" applyAlignment="1" applyProtection="1">
      <alignment horizontal="center" vertical="center"/>
      <protection locked="0"/>
    </xf>
    <xf numFmtId="185" fontId="21" fillId="0" borderId="45" xfId="3" applyNumberFormat="1" applyFont="1" applyBorder="1" applyAlignment="1" applyProtection="1">
      <alignment horizontal="center" vertical="center"/>
      <protection locked="0"/>
    </xf>
    <xf numFmtId="0" fontId="20" fillId="3" borderId="47" xfId="3" applyFont="1" applyFill="1" applyBorder="1" applyAlignment="1">
      <alignment horizontal="center" vertical="center"/>
    </xf>
    <xf numFmtId="0" fontId="20" fillId="3" borderId="91" xfId="3" applyFont="1" applyFill="1" applyBorder="1" applyAlignment="1">
      <alignment horizontal="center" vertical="center"/>
    </xf>
    <xf numFmtId="0" fontId="20" fillId="3" borderId="45" xfId="3" applyFont="1" applyFill="1" applyBorder="1" applyAlignment="1">
      <alignment horizontal="center" vertical="center" wrapText="1"/>
    </xf>
    <xf numFmtId="185" fontId="20" fillId="2" borderId="78" xfId="3" applyNumberFormat="1" applyFont="1" applyFill="1" applyBorder="1" applyAlignment="1">
      <alignment horizontal="center" vertical="center"/>
    </xf>
    <xf numFmtId="185" fontId="20" fillId="2" borderId="0" xfId="3" applyNumberFormat="1" applyFont="1" applyFill="1" applyAlignment="1">
      <alignment horizontal="center" vertical="center"/>
    </xf>
    <xf numFmtId="185" fontId="20" fillId="2" borderId="61" xfId="3" applyNumberFormat="1" applyFont="1" applyFill="1" applyBorder="1" applyAlignment="1">
      <alignment horizontal="center" vertical="center"/>
    </xf>
    <xf numFmtId="0" fontId="20" fillId="3" borderId="78" xfId="3" applyFont="1" applyFill="1" applyBorder="1" applyAlignment="1" applyProtection="1">
      <alignment horizontal="center" vertical="center"/>
      <protection locked="0"/>
    </xf>
    <xf numFmtId="0" fontId="20" fillId="3" borderId="0" xfId="3" applyFont="1" applyFill="1" applyAlignment="1" applyProtection="1">
      <alignment horizontal="center" vertical="center"/>
      <protection locked="0"/>
    </xf>
    <xf numFmtId="0" fontId="20" fillId="3" borderId="61" xfId="3" applyFont="1" applyFill="1" applyBorder="1" applyAlignment="1" applyProtection="1">
      <alignment horizontal="center" vertical="center"/>
      <protection locked="0"/>
    </xf>
    <xf numFmtId="0" fontId="20" fillId="2" borderId="20" xfId="3" applyFont="1" applyFill="1" applyBorder="1" applyAlignment="1" applyProtection="1">
      <alignment horizontal="center" vertical="center"/>
      <protection locked="0"/>
    </xf>
    <xf numFmtId="0" fontId="20" fillId="2" borderId="19" xfId="3" applyFont="1" applyFill="1" applyBorder="1" applyAlignment="1" applyProtection="1">
      <alignment horizontal="center" vertical="center"/>
      <protection locked="0"/>
    </xf>
    <xf numFmtId="0" fontId="20" fillId="2" borderId="18" xfId="3" applyFont="1" applyFill="1" applyBorder="1" applyAlignment="1" applyProtection="1">
      <alignment horizontal="center" vertical="center"/>
      <protection locked="0"/>
    </xf>
    <xf numFmtId="185" fontId="20" fillId="2" borderId="20" xfId="3" applyNumberFormat="1" applyFont="1" applyFill="1" applyBorder="1" applyAlignment="1" applyProtection="1">
      <alignment horizontal="center" vertical="center"/>
      <protection locked="0"/>
    </xf>
    <xf numFmtId="185" fontId="20" fillId="2" borderId="19" xfId="3" applyNumberFormat="1" applyFont="1" applyFill="1" applyBorder="1" applyAlignment="1" applyProtection="1">
      <alignment horizontal="center" vertical="center"/>
      <protection locked="0"/>
    </xf>
    <xf numFmtId="185" fontId="20" fillId="0" borderId="75" xfId="3" applyNumberFormat="1" applyFont="1" applyBorder="1" applyAlignment="1" applyProtection="1">
      <alignment horizontal="center" vertical="center"/>
      <protection locked="0"/>
    </xf>
    <xf numFmtId="185" fontId="20" fillId="0" borderId="76" xfId="3" applyNumberFormat="1" applyFont="1" applyBorder="1" applyAlignment="1" applyProtection="1">
      <alignment horizontal="center" vertical="center"/>
      <protection locked="0"/>
    </xf>
    <xf numFmtId="185" fontId="20" fillId="0" borderId="77" xfId="3" applyNumberFormat="1" applyFont="1" applyBorder="1" applyAlignment="1" applyProtection="1">
      <alignment horizontal="center" vertical="center"/>
      <protection locked="0"/>
    </xf>
    <xf numFmtId="5" fontId="19" fillId="2" borderId="53" xfId="3" applyNumberFormat="1" applyFont="1" applyFill="1" applyBorder="1" applyAlignment="1" applyProtection="1">
      <alignment horizontal="center" vertical="center" textRotation="255" shrinkToFit="1"/>
      <protection hidden="1"/>
    </xf>
    <xf numFmtId="185" fontId="20" fillId="2" borderId="47" xfId="3" applyNumberFormat="1" applyFont="1" applyFill="1" applyBorder="1" applyAlignment="1">
      <alignment horizontal="center" vertical="center"/>
    </xf>
    <xf numFmtId="185" fontId="20" fillId="2" borderId="91" xfId="3" applyNumberFormat="1" applyFont="1" applyFill="1" applyBorder="1" applyAlignment="1">
      <alignment horizontal="center" vertical="center"/>
    </xf>
    <xf numFmtId="185" fontId="20" fillId="2" borderId="45" xfId="3" applyNumberFormat="1" applyFont="1" applyFill="1" applyBorder="1" applyAlignment="1">
      <alignment horizontal="center" vertical="center"/>
    </xf>
    <xf numFmtId="0" fontId="20" fillId="3" borderId="47" xfId="3" applyFont="1" applyFill="1" applyBorder="1" applyAlignment="1" applyProtection="1">
      <alignment horizontal="center" vertical="center"/>
      <protection locked="0"/>
    </xf>
    <xf numFmtId="0" fontId="20" fillId="3" borderId="91" xfId="3" applyFont="1" applyFill="1" applyBorder="1" applyAlignment="1" applyProtection="1">
      <alignment horizontal="center" vertical="center"/>
      <protection locked="0"/>
    </xf>
    <xf numFmtId="0" fontId="20" fillId="3" borderId="45" xfId="3" applyFont="1" applyFill="1" applyBorder="1" applyAlignment="1" applyProtection="1">
      <alignment horizontal="center" vertical="center" wrapText="1"/>
      <protection locked="0"/>
    </xf>
    <xf numFmtId="185" fontId="22" fillId="3" borderId="20" xfId="3" applyNumberFormat="1" applyFont="1" applyFill="1" applyBorder="1" applyAlignment="1" applyProtection="1">
      <alignment horizontal="center" vertical="center" wrapText="1"/>
      <protection locked="0"/>
    </xf>
    <xf numFmtId="185" fontId="22" fillId="3" borderId="19" xfId="3" applyNumberFormat="1" applyFont="1" applyFill="1" applyBorder="1" applyAlignment="1" applyProtection="1">
      <alignment horizontal="center" vertical="center" wrapText="1"/>
      <protection locked="0"/>
    </xf>
    <xf numFmtId="185" fontId="22" fillId="3" borderId="18" xfId="3" applyNumberFormat="1" applyFont="1" applyFill="1" applyBorder="1" applyAlignment="1" applyProtection="1">
      <alignment horizontal="center" vertical="center" wrapText="1"/>
      <protection locked="0"/>
    </xf>
    <xf numFmtId="185" fontId="20" fillId="3" borderId="20" xfId="3" applyNumberFormat="1" applyFont="1" applyFill="1" applyBorder="1" applyAlignment="1" applyProtection="1">
      <alignment horizontal="center" vertical="center"/>
      <protection locked="0"/>
    </xf>
    <xf numFmtId="185" fontId="20" fillId="3" borderId="19" xfId="3" applyNumberFormat="1" applyFont="1" applyFill="1" applyBorder="1" applyAlignment="1" applyProtection="1">
      <alignment horizontal="center" vertical="center"/>
      <protection locked="0"/>
    </xf>
    <xf numFmtId="185" fontId="20" fillId="3" borderId="18" xfId="3" applyNumberFormat="1" applyFont="1" applyFill="1" applyBorder="1" applyAlignment="1" applyProtection="1">
      <alignment horizontal="center" vertical="center"/>
      <protection locked="0"/>
    </xf>
    <xf numFmtId="185" fontId="20" fillId="0" borderId="47" xfId="3" applyNumberFormat="1" applyFont="1" applyBorder="1" applyAlignment="1" applyProtection="1">
      <alignment horizontal="center" vertical="center"/>
      <protection locked="0"/>
    </xf>
    <xf numFmtId="185" fontId="20" fillId="0" borderId="91" xfId="3" applyNumberFormat="1" applyFont="1" applyBorder="1" applyAlignment="1" applyProtection="1">
      <alignment horizontal="center" vertical="center"/>
      <protection locked="0"/>
    </xf>
    <xf numFmtId="185" fontId="20" fillId="0" borderId="45" xfId="3" applyNumberFormat="1" applyFont="1" applyBorder="1" applyAlignment="1" applyProtection="1">
      <alignment horizontal="center" vertical="center"/>
      <protection locked="0"/>
    </xf>
    <xf numFmtId="5" fontId="19" fillId="2" borderId="21" xfId="3" applyNumberFormat="1" applyFont="1" applyFill="1" applyBorder="1" applyAlignment="1" applyProtection="1">
      <alignment horizontal="center" vertical="center" textRotation="255" shrinkToFit="1"/>
      <protection hidden="1"/>
    </xf>
    <xf numFmtId="5" fontId="20" fillId="2" borderId="75" xfId="3" applyNumberFormat="1" applyFont="1" applyFill="1" applyBorder="1" applyAlignment="1" applyProtection="1">
      <alignment horizontal="center" vertical="center"/>
      <protection hidden="1"/>
    </xf>
    <xf numFmtId="5" fontId="20" fillId="2" borderId="76" xfId="3" applyNumberFormat="1" applyFont="1" applyFill="1" applyBorder="1" applyAlignment="1" applyProtection="1">
      <alignment horizontal="center" vertical="center"/>
      <protection hidden="1"/>
    </xf>
    <xf numFmtId="5" fontId="20" fillId="2" borderId="77" xfId="3" applyNumberFormat="1" applyFont="1" applyFill="1" applyBorder="1" applyAlignment="1" applyProtection="1">
      <alignment horizontal="center" vertical="center"/>
      <protection hidden="1"/>
    </xf>
    <xf numFmtId="0" fontId="20" fillId="3" borderId="75" xfId="3" applyFont="1" applyFill="1" applyBorder="1" applyAlignment="1" applyProtection="1">
      <alignment horizontal="center" vertical="center" wrapText="1"/>
      <protection locked="0"/>
    </xf>
    <xf numFmtId="0" fontId="20" fillId="3" borderId="76" xfId="3" applyFont="1" applyFill="1" applyBorder="1" applyAlignment="1" applyProtection="1">
      <alignment horizontal="center" vertical="center" wrapText="1"/>
      <protection locked="0"/>
    </xf>
    <xf numFmtId="0" fontId="20" fillId="3" borderId="77" xfId="3" applyFont="1" applyFill="1" applyBorder="1" applyAlignment="1" applyProtection="1">
      <alignment horizontal="center" vertical="center" wrapText="1"/>
      <protection locked="0"/>
    </xf>
    <xf numFmtId="5" fontId="20" fillId="2" borderId="20" xfId="3" applyNumberFormat="1" applyFont="1" applyFill="1" applyBorder="1" applyAlignment="1" applyProtection="1">
      <alignment horizontal="center" vertical="center"/>
      <protection hidden="1"/>
    </xf>
    <xf numFmtId="5" fontId="20" fillId="2" borderId="19" xfId="3" applyNumberFormat="1" applyFont="1" applyFill="1" applyBorder="1" applyAlignment="1" applyProtection="1">
      <alignment horizontal="center" vertical="center"/>
      <protection hidden="1"/>
    </xf>
    <xf numFmtId="5" fontId="20" fillId="2" borderId="18" xfId="3" applyNumberFormat="1" applyFont="1" applyFill="1" applyBorder="1" applyAlignment="1" applyProtection="1">
      <alignment horizontal="center" vertical="center"/>
      <protection hidden="1"/>
    </xf>
    <xf numFmtId="5" fontId="19" fillId="2" borderId="15" xfId="3" applyNumberFormat="1" applyFont="1" applyFill="1" applyBorder="1" applyAlignment="1" applyProtection="1">
      <alignment vertical="center" textRotation="255" shrinkToFit="1"/>
      <protection hidden="1"/>
    </xf>
    <xf numFmtId="0" fontId="20" fillId="3" borderId="75" xfId="3" applyFont="1" applyFill="1" applyBorder="1" applyAlignment="1">
      <alignment horizontal="center" vertical="center" wrapText="1"/>
    </xf>
    <xf numFmtId="0" fontId="20" fillId="3" borderId="76" xfId="3" applyFont="1" applyFill="1" applyBorder="1" applyAlignment="1">
      <alignment horizontal="center" vertical="center" wrapText="1"/>
    </xf>
    <xf numFmtId="0" fontId="20" fillId="3" borderId="77" xfId="3" applyFont="1" applyFill="1" applyBorder="1" applyAlignment="1">
      <alignment horizontal="center" vertical="center" wrapText="1"/>
    </xf>
    <xf numFmtId="0" fontId="15" fillId="3" borderId="0" xfId="3" applyFont="1" applyFill="1" applyAlignment="1" applyProtection="1">
      <alignment horizontal="center" vertical="center" wrapText="1"/>
      <protection locked="0"/>
    </xf>
    <xf numFmtId="5" fontId="20" fillId="2" borderId="47" xfId="3" applyNumberFormat="1" applyFont="1" applyFill="1" applyBorder="1" applyAlignment="1" applyProtection="1">
      <alignment horizontal="center" vertical="center"/>
      <protection hidden="1"/>
    </xf>
    <xf numFmtId="5" fontId="20" fillId="2" borderId="91" xfId="3" applyNumberFormat="1" applyFont="1" applyFill="1" applyBorder="1" applyAlignment="1" applyProtection="1">
      <alignment horizontal="center" vertical="center"/>
      <protection hidden="1"/>
    </xf>
    <xf numFmtId="5" fontId="20" fillId="2" borderId="45" xfId="3" applyNumberFormat="1" applyFont="1" applyFill="1" applyBorder="1" applyAlignment="1" applyProtection="1">
      <alignment horizontal="center" vertical="center"/>
      <protection hidden="1"/>
    </xf>
    <xf numFmtId="0" fontId="20" fillId="3" borderId="47" xfId="3" applyFont="1" applyFill="1" applyBorder="1" applyAlignment="1" applyProtection="1">
      <alignment horizontal="center" vertical="center" wrapText="1"/>
      <protection locked="0"/>
    </xf>
    <xf numFmtId="0" fontId="20" fillId="3" borderId="91" xfId="3" applyFont="1" applyFill="1" applyBorder="1" applyAlignment="1" applyProtection="1">
      <alignment horizontal="center" vertical="center" wrapText="1"/>
      <protection locked="0"/>
    </xf>
    <xf numFmtId="0" fontId="23" fillId="3" borderId="20" xfId="3" applyFont="1" applyFill="1" applyBorder="1" applyAlignment="1">
      <alignment horizontal="center" vertical="center" wrapText="1"/>
    </xf>
    <xf numFmtId="0" fontId="23" fillId="3" borderId="19" xfId="3" applyFont="1" applyFill="1" applyBorder="1" applyAlignment="1">
      <alignment horizontal="center" vertical="center" wrapText="1"/>
    </xf>
    <xf numFmtId="0" fontId="23" fillId="3" borderId="18" xfId="3" applyFont="1" applyFill="1" applyBorder="1" applyAlignment="1">
      <alignment horizontal="center" vertical="center" wrapText="1"/>
    </xf>
    <xf numFmtId="0" fontId="20" fillId="3" borderId="47" xfId="3" applyFont="1" applyFill="1" applyBorder="1" applyAlignment="1">
      <alignment horizontal="center" vertical="center" wrapText="1"/>
    </xf>
    <xf numFmtId="0" fontId="20" fillId="3" borderId="91" xfId="3" applyFont="1" applyFill="1" applyBorder="1" applyAlignment="1">
      <alignment horizontal="center" vertical="center" wrapText="1"/>
    </xf>
    <xf numFmtId="5" fontId="20" fillId="3" borderId="75" xfId="3" applyNumberFormat="1" applyFont="1" applyFill="1" applyBorder="1" applyAlignment="1" applyProtection="1">
      <alignment horizontal="center" vertical="center"/>
      <protection hidden="1"/>
    </xf>
    <xf numFmtId="5" fontId="20" fillId="3" borderId="76" xfId="3" applyNumberFormat="1" applyFont="1" applyFill="1" applyBorder="1" applyAlignment="1" applyProtection="1">
      <alignment horizontal="center" vertical="center"/>
      <protection hidden="1"/>
    </xf>
    <xf numFmtId="5" fontId="20" fillId="3" borderId="77" xfId="3" applyNumberFormat="1" applyFont="1" applyFill="1" applyBorder="1" applyAlignment="1" applyProtection="1">
      <alignment horizontal="center" vertical="center"/>
      <protection hidden="1"/>
    </xf>
    <xf numFmtId="5" fontId="20" fillId="2" borderId="75" xfId="3" applyNumberFormat="1" applyFont="1" applyFill="1" applyBorder="1" applyAlignment="1">
      <alignment horizontal="center" vertical="center"/>
    </xf>
    <xf numFmtId="5" fontId="20" fillId="2" borderId="76" xfId="3" applyNumberFormat="1" applyFont="1" applyFill="1" applyBorder="1" applyAlignment="1">
      <alignment horizontal="center" vertical="center"/>
    </xf>
    <xf numFmtId="5" fontId="20" fillId="2" borderId="77" xfId="3" applyNumberFormat="1" applyFont="1" applyFill="1" applyBorder="1" applyAlignment="1">
      <alignment horizontal="center" vertical="center"/>
    </xf>
    <xf numFmtId="0" fontId="19" fillId="2" borderId="15" xfId="3" applyFont="1" applyFill="1" applyBorder="1" applyAlignment="1">
      <alignment horizontal="center" vertical="center" textRotation="255" wrapText="1"/>
    </xf>
    <xf numFmtId="0" fontId="20" fillId="3" borderId="78" xfId="3" applyFont="1" applyFill="1" applyBorder="1" applyAlignment="1">
      <alignment horizontal="center" vertical="center" wrapText="1"/>
    </xf>
    <xf numFmtId="0" fontId="20" fillId="3" borderId="0" xfId="3" applyFont="1" applyFill="1" applyAlignment="1">
      <alignment horizontal="center" vertical="center" wrapText="1"/>
    </xf>
    <xf numFmtId="0" fontId="20" fillId="3" borderId="61" xfId="3" applyFont="1" applyFill="1" applyBorder="1" applyAlignment="1">
      <alignment horizontal="center" vertical="center" wrapText="1"/>
    </xf>
    <xf numFmtId="0" fontId="1" fillId="0" borderId="0" xfId="3">
      <alignment vertical="center"/>
    </xf>
    <xf numFmtId="5" fontId="20" fillId="3" borderId="47" xfId="3" applyNumberFormat="1" applyFont="1" applyFill="1" applyBorder="1" applyAlignment="1" applyProtection="1">
      <alignment horizontal="center" vertical="center"/>
      <protection hidden="1"/>
    </xf>
    <xf numFmtId="5" fontId="20" fillId="3" borderId="91" xfId="3" applyNumberFormat="1" applyFont="1" applyFill="1" applyBorder="1" applyAlignment="1" applyProtection="1">
      <alignment horizontal="center" vertical="center"/>
      <protection hidden="1"/>
    </xf>
    <xf numFmtId="5" fontId="20" fillId="3" borderId="45" xfId="3" applyNumberFormat="1" applyFont="1" applyFill="1" applyBorder="1" applyAlignment="1" applyProtection="1">
      <alignment horizontal="center" vertical="center" wrapText="1"/>
      <protection hidden="1"/>
    </xf>
    <xf numFmtId="5" fontId="20" fillId="2" borderId="20" xfId="3" applyNumberFormat="1" applyFont="1" applyFill="1" applyBorder="1" applyAlignment="1">
      <alignment horizontal="center" vertical="center"/>
    </xf>
    <xf numFmtId="5" fontId="20" fillId="2" borderId="19" xfId="3" applyNumberFormat="1" applyFont="1" applyFill="1" applyBorder="1" applyAlignment="1">
      <alignment horizontal="center" vertical="center"/>
    </xf>
    <xf numFmtId="5" fontId="20" fillId="2" borderId="18" xfId="3" applyNumberFormat="1" applyFont="1" applyFill="1" applyBorder="1" applyAlignment="1">
      <alignment horizontal="center" vertical="center"/>
    </xf>
    <xf numFmtId="0" fontId="19" fillId="2" borderId="53" xfId="3" applyFont="1" applyFill="1" applyBorder="1" applyAlignment="1">
      <alignment horizontal="center" vertical="center" textRotation="255" shrinkToFit="1"/>
    </xf>
    <xf numFmtId="186" fontId="20" fillId="2" borderId="20" xfId="3" applyNumberFormat="1" applyFont="1" applyFill="1" applyBorder="1" applyAlignment="1" applyProtection="1">
      <alignment horizontal="center" vertical="center"/>
      <protection hidden="1"/>
    </xf>
    <xf numFmtId="186" fontId="20" fillId="2" borderId="19" xfId="3" applyNumberFormat="1" applyFont="1" applyFill="1" applyBorder="1" applyAlignment="1" applyProtection="1">
      <alignment horizontal="center" vertical="center"/>
      <protection hidden="1"/>
    </xf>
    <xf numFmtId="186" fontId="20" fillId="2" borderId="18" xfId="3" applyNumberFormat="1" applyFont="1" applyFill="1" applyBorder="1" applyAlignment="1" applyProtection="1">
      <alignment horizontal="center" vertical="center"/>
      <protection hidden="1"/>
    </xf>
    <xf numFmtId="186" fontId="20" fillId="2" borderId="15" xfId="3" applyNumberFormat="1" applyFont="1" applyFill="1" applyBorder="1" applyAlignment="1" applyProtection="1">
      <alignment horizontal="center" vertical="center"/>
      <protection hidden="1"/>
    </xf>
    <xf numFmtId="187" fontId="20" fillId="2" borderId="47" xfId="3" applyNumberFormat="1" applyFont="1" applyFill="1" applyBorder="1" applyAlignment="1" applyProtection="1">
      <alignment horizontal="center" vertical="center"/>
      <protection hidden="1"/>
    </xf>
    <xf numFmtId="187" fontId="20" fillId="2" borderId="91" xfId="3" applyNumberFormat="1" applyFont="1" applyFill="1" applyBorder="1" applyAlignment="1" applyProtection="1">
      <alignment horizontal="center" vertical="center"/>
      <protection hidden="1"/>
    </xf>
    <xf numFmtId="187" fontId="20" fillId="2" borderId="45" xfId="3" applyNumberFormat="1" applyFont="1" applyFill="1" applyBorder="1" applyAlignment="1" applyProtection="1">
      <alignment horizontal="center" vertical="center"/>
      <protection hidden="1"/>
    </xf>
    <xf numFmtId="186" fontId="20" fillId="2" borderId="15" xfId="3" applyNumberFormat="1" applyFont="1" applyFill="1" applyBorder="1" applyAlignment="1">
      <alignment horizontal="center" vertical="center"/>
    </xf>
    <xf numFmtId="5" fontId="20" fillId="2" borderId="15" xfId="3" applyNumberFormat="1" applyFont="1" applyFill="1" applyBorder="1" applyAlignment="1" applyProtection="1">
      <alignment horizontal="center" vertical="center"/>
      <protection hidden="1"/>
    </xf>
    <xf numFmtId="0" fontId="23" fillId="3" borderId="75" xfId="3" applyFont="1" applyFill="1" applyBorder="1" applyAlignment="1" applyProtection="1">
      <alignment horizontal="center" vertical="center" wrapText="1"/>
      <protection locked="0"/>
    </xf>
    <xf numFmtId="0" fontId="23" fillId="3" borderId="76" xfId="3" applyFont="1" applyFill="1" applyBorder="1" applyAlignment="1" applyProtection="1">
      <alignment horizontal="center" vertical="center" wrapText="1"/>
      <protection locked="0"/>
    </xf>
    <xf numFmtId="0" fontId="23" fillId="3" borderId="77" xfId="3" applyFont="1" applyFill="1" applyBorder="1" applyAlignment="1" applyProtection="1">
      <alignment horizontal="center" vertical="center" wrapText="1"/>
      <protection locked="0"/>
    </xf>
    <xf numFmtId="0" fontId="23" fillId="3" borderId="76" xfId="3" applyFont="1" applyFill="1" applyBorder="1" applyAlignment="1">
      <alignment horizontal="center" vertical="center" wrapText="1"/>
    </xf>
    <xf numFmtId="0" fontId="23" fillId="3" borderId="77" xfId="3" applyFont="1" applyFill="1" applyBorder="1" applyAlignment="1">
      <alignment horizontal="center" vertical="center" wrapText="1"/>
    </xf>
    <xf numFmtId="0" fontId="23" fillId="3" borderId="75" xfId="3" applyFont="1" applyFill="1" applyBorder="1" applyAlignment="1">
      <alignment horizontal="center" vertical="center" wrapText="1"/>
    </xf>
    <xf numFmtId="5" fontId="19" fillId="2" borderId="15" xfId="3" applyNumberFormat="1" applyFont="1" applyFill="1" applyBorder="1" applyAlignment="1" applyProtection="1">
      <alignment horizontal="center" vertical="center" textRotation="255" shrinkToFit="1"/>
      <protection hidden="1"/>
    </xf>
    <xf numFmtId="0" fontId="17" fillId="3" borderId="78" xfId="3" applyFont="1" applyFill="1" applyBorder="1" applyAlignment="1" applyProtection="1">
      <alignment horizontal="center" vertical="center" wrapText="1"/>
      <protection locked="0"/>
    </xf>
    <xf numFmtId="0" fontId="17" fillId="3" borderId="0" xfId="3" applyFont="1" applyFill="1" applyAlignment="1" applyProtection="1">
      <alignment horizontal="center" vertical="center" wrapText="1"/>
      <protection locked="0"/>
    </xf>
    <xf numFmtId="0" fontId="17" fillId="3" borderId="61" xfId="3" applyFont="1" applyFill="1" applyBorder="1" applyAlignment="1" applyProtection="1">
      <alignment horizontal="center" vertical="center" wrapText="1"/>
      <protection locked="0"/>
    </xf>
    <xf numFmtId="0" fontId="23" fillId="3" borderId="78" xfId="3" applyFont="1" applyFill="1" applyBorder="1" applyAlignment="1" applyProtection="1">
      <alignment horizontal="center" vertical="center" wrapText="1"/>
      <protection locked="0"/>
    </xf>
    <xf numFmtId="0" fontId="23" fillId="3" borderId="0" xfId="3" applyFont="1" applyFill="1" applyAlignment="1" applyProtection="1">
      <alignment horizontal="center" vertical="center" wrapText="1"/>
      <protection locked="0"/>
    </xf>
    <xf numFmtId="0" fontId="23" fillId="3" borderId="61" xfId="3" applyFont="1" applyFill="1" applyBorder="1" applyAlignment="1" applyProtection="1">
      <alignment horizontal="center" vertical="center" wrapText="1"/>
      <protection locked="0"/>
    </xf>
    <xf numFmtId="0" fontId="23" fillId="3" borderId="0" xfId="3" applyFont="1" applyFill="1" applyAlignment="1">
      <alignment horizontal="center" vertical="center" wrapText="1"/>
    </xf>
    <xf numFmtId="0" fontId="23" fillId="3" borderId="61" xfId="3" applyFont="1" applyFill="1" applyBorder="1" applyAlignment="1">
      <alignment horizontal="center" vertical="center" wrapText="1"/>
    </xf>
    <xf numFmtId="0" fontId="23" fillId="3" borderId="78" xfId="3" applyFont="1" applyFill="1" applyBorder="1" applyAlignment="1">
      <alignment horizontal="center" vertical="center" wrapText="1"/>
    </xf>
    <xf numFmtId="0" fontId="23" fillId="3" borderId="20" xfId="3" applyFont="1" applyFill="1" applyBorder="1" applyAlignment="1" applyProtection="1">
      <alignment horizontal="center" vertical="center" wrapText="1"/>
      <protection locked="0"/>
    </xf>
    <xf numFmtId="0" fontId="23" fillId="3" borderId="19" xfId="3" applyFont="1" applyFill="1" applyBorder="1" applyAlignment="1" applyProtection="1">
      <alignment horizontal="center" vertical="center" wrapText="1"/>
      <protection locked="0"/>
    </xf>
    <xf numFmtId="0" fontId="23" fillId="3" borderId="18" xfId="3" applyFont="1" applyFill="1" applyBorder="1" applyAlignment="1" applyProtection="1">
      <alignment horizontal="center" vertical="center" wrapText="1"/>
      <protection locked="0"/>
    </xf>
    <xf numFmtId="0" fontId="23" fillId="3" borderId="91" xfId="3" applyFont="1" applyFill="1" applyBorder="1" applyAlignment="1">
      <alignment horizontal="center" vertical="center" wrapText="1"/>
    </xf>
    <xf numFmtId="0" fontId="23" fillId="3" borderId="45" xfId="3" applyFont="1" applyFill="1" applyBorder="1" applyAlignment="1">
      <alignment horizontal="center" vertical="center" wrapText="1"/>
    </xf>
    <xf numFmtId="0" fontId="23" fillId="3" borderId="47" xfId="3" applyFont="1" applyFill="1" applyBorder="1" applyAlignment="1">
      <alignment horizontal="center" vertical="center" wrapText="1"/>
    </xf>
    <xf numFmtId="0" fontId="20" fillId="2" borderId="75" xfId="3" applyFont="1" applyFill="1" applyBorder="1">
      <alignment vertical="center"/>
    </xf>
    <xf numFmtId="0" fontId="20" fillId="2" borderId="76" xfId="3" applyFont="1" applyFill="1" applyBorder="1">
      <alignment vertical="center"/>
    </xf>
    <xf numFmtId="5" fontId="20" fillId="2" borderId="76" xfId="3" applyNumberFormat="1" applyFont="1" applyFill="1" applyBorder="1" applyAlignment="1" applyProtection="1">
      <alignment horizontal="right" vertical="center" indent="1"/>
      <protection hidden="1"/>
    </xf>
    <xf numFmtId="0" fontId="20" fillId="2" borderId="76" xfId="3" applyFont="1" applyFill="1" applyBorder="1" applyProtection="1">
      <alignment vertical="center"/>
      <protection locked="0" hidden="1"/>
    </xf>
    <xf numFmtId="0" fontId="20" fillId="2" borderId="76" xfId="3" applyFont="1" applyFill="1" applyBorder="1" applyAlignment="1">
      <alignment horizontal="center" vertical="center"/>
    </xf>
    <xf numFmtId="0" fontId="20" fillId="2" borderId="76" xfId="3" applyFont="1" applyFill="1" applyBorder="1" applyAlignment="1">
      <alignment horizontal="right" vertical="center"/>
    </xf>
    <xf numFmtId="0" fontId="20" fillId="2" borderId="77" xfId="3" applyFont="1" applyFill="1" applyBorder="1" applyAlignment="1">
      <alignment horizontal="right" vertical="center"/>
    </xf>
    <xf numFmtId="5" fontId="19" fillId="2" borderId="15" xfId="3" applyNumberFormat="1" applyFont="1" applyFill="1" applyBorder="1" applyAlignment="1">
      <alignment horizontal="center" vertical="center" textRotation="255" wrapText="1"/>
    </xf>
    <xf numFmtId="5" fontId="23" fillId="2" borderId="15" xfId="3" applyNumberFormat="1" applyFont="1" applyFill="1" applyBorder="1" applyAlignment="1" applyProtection="1">
      <alignment horizontal="center" vertical="center"/>
      <protection hidden="1"/>
    </xf>
    <xf numFmtId="5" fontId="19" fillId="2" borderId="15" xfId="3" applyNumberFormat="1" applyFont="1" applyFill="1" applyBorder="1" applyAlignment="1">
      <alignment horizontal="center" vertical="center" textRotation="255" wrapText="1"/>
    </xf>
    <xf numFmtId="0" fontId="20" fillId="2" borderId="78" xfId="3" applyFont="1" applyFill="1" applyBorder="1">
      <alignment vertical="center"/>
    </xf>
    <xf numFmtId="0" fontId="20" fillId="2" borderId="0" xfId="3" applyFont="1" applyFill="1">
      <alignment vertical="center"/>
    </xf>
    <xf numFmtId="5" fontId="20" fillId="2" borderId="0" xfId="3" applyNumberFormat="1" applyFont="1" applyFill="1" applyAlignment="1" applyProtection="1">
      <alignment horizontal="right" vertical="center" indent="1"/>
      <protection hidden="1"/>
    </xf>
    <xf numFmtId="0" fontId="20" fillId="2" borderId="0" xfId="3" applyFont="1" applyFill="1" applyProtection="1">
      <alignment vertical="center"/>
      <protection locked="0" hidden="1"/>
    </xf>
    <xf numFmtId="0" fontId="20" fillId="2" borderId="0" xfId="3" applyFont="1" applyFill="1" applyAlignment="1">
      <alignment horizontal="center" vertical="center"/>
    </xf>
    <xf numFmtId="0" fontId="20" fillId="2" borderId="0" xfId="3" applyFont="1" applyFill="1" applyAlignment="1">
      <alignment horizontal="right" vertical="center"/>
    </xf>
    <xf numFmtId="0" fontId="20" fillId="2" borderId="61" xfId="3" applyFont="1" applyFill="1" applyBorder="1" applyAlignment="1">
      <alignment horizontal="right" vertical="center"/>
    </xf>
    <xf numFmtId="0" fontId="20" fillId="2" borderId="47" xfId="3" applyFont="1" applyFill="1" applyBorder="1">
      <alignment vertical="center"/>
    </xf>
    <xf numFmtId="0" fontId="20" fillId="2" borderId="91" xfId="3" applyFont="1" applyFill="1" applyBorder="1">
      <alignment vertical="center"/>
    </xf>
    <xf numFmtId="5" fontId="20" fillId="2" borderId="91" xfId="3" applyNumberFormat="1" applyFont="1" applyFill="1" applyBorder="1" applyAlignment="1" applyProtection="1">
      <alignment horizontal="right" vertical="center" indent="1"/>
      <protection hidden="1"/>
    </xf>
    <xf numFmtId="0" fontId="20" fillId="2" borderId="91" xfId="3" applyFont="1" applyFill="1" applyBorder="1" applyProtection="1">
      <alignment vertical="center"/>
      <protection locked="0" hidden="1"/>
    </xf>
    <xf numFmtId="0" fontId="20" fillId="2" borderId="91" xfId="3" applyFont="1" applyFill="1" applyBorder="1" applyAlignment="1">
      <alignment horizontal="center" vertical="center"/>
    </xf>
    <xf numFmtId="0" fontId="20" fillId="2" borderId="91" xfId="3" applyFont="1" applyFill="1" applyBorder="1" applyAlignment="1">
      <alignment horizontal="right" vertical="center"/>
    </xf>
    <xf numFmtId="0" fontId="20" fillId="2" borderId="45" xfId="3" applyFont="1" applyFill="1" applyBorder="1" applyAlignment="1">
      <alignment horizontal="right" vertical="center"/>
    </xf>
    <xf numFmtId="0" fontId="20" fillId="3" borderId="45" xfId="3" applyFont="1" applyFill="1" applyBorder="1" applyAlignment="1">
      <alignment horizontal="center" vertical="center"/>
    </xf>
    <xf numFmtId="0" fontId="20" fillId="0" borderId="76" xfId="3" applyFont="1" applyBorder="1" applyProtection="1">
      <alignment vertical="center"/>
      <protection locked="0" hidden="1"/>
    </xf>
    <xf numFmtId="5" fontId="19" fillId="2" borderId="21" xfId="3" applyNumberFormat="1" applyFont="1" applyFill="1" applyBorder="1" applyAlignment="1">
      <alignment horizontal="center" vertical="center" textRotation="255" wrapText="1"/>
    </xf>
    <xf numFmtId="5" fontId="23" fillId="2" borderId="78" xfId="3" applyNumberFormat="1" applyFont="1" applyFill="1" applyBorder="1" applyAlignment="1" applyProtection="1">
      <alignment horizontal="center" vertical="center"/>
      <protection hidden="1"/>
    </xf>
    <xf numFmtId="5" fontId="23" fillId="2" borderId="0" xfId="3" applyNumberFormat="1" applyFont="1" applyFill="1" applyAlignment="1" applyProtection="1">
      <alignment horizontal="center" vertical="center"/>
      <protection hidden="1"/>
    </xf>
    <xf numFmtId="5" fontId="23" fillId="2" borderId="61" xfId="3" applyNumberFormat="1" applyFont="1" applyFill="1" applyBorder="1" applyAlignment="1" applyProtection="1">
      <alignment horizontal="center" vertical="center"/>
      <protection hidden="1"/>
    </xf>
    <xf numFmtId="0" fontId="20" fillId="0" borderId="0" xfId="3" applyFont="1" applyProtection="1">
      <alignment vertical="center"/>
      <protection locked="0" hidden="1"/>
    </xf>
    <xf numFmtId="5" fontId="23" fillId="2" borderId="47" xfId="3" applyNumberFormat="1" applyFont="1" applyFill="1" applyBorder="1" applyAlignment="1" applyProtection="1">
      <alignment horizontal="center" vertical="center"/>
      <protection hidden="1"/>
    </xf>
    <xf numFmtId="5" fontId="23" fillId="2" borderId="91" xfId="3" applyNumberFormat="1" applyFont="1" applyFill="1" applyBorder="1" applyAlignment="1" applyProtection="1">
      <alignment horizontal="center" vertical="center"/>
      <protection hidden="1"/>
    </xf>
    <xf numFmtId="5" fontId="23" fillId="2" borderId="45" xfId="3" applyNumberFormat="1" applyFont="1" applyFill="1" applyBorder="1" applyAlignment="1" applyProtection="1">
      <alignment horizontal="center" vertical="center"/>
      <protection hidden="1"/>
    </xf>
    <xf numFmtId="6" fontId="20" fillId="2" borderId="75" xfId="3" applyNumberFormat="1" applyFont="1" applyFill="1" applyBorder="1" applyAlignment="1" applyProtection="1">
      <alignment horizontal="center" vertical="center"/>
      <protection locked="0"/>
    </xf>
    <xf numFmtId="6" fontId="20" fillId="2" borderId="76" xfId="3" applyNumberFormat="1" applyFont="1" applyFill="1" applyBorder="1" applyAlignment="1" applyProtection="1">
      <alignment horizontal="center" vertical="center"/>
      <protection locked="0"/>
    </xf>
    <xf numFmtId="0" fontId="20" fillId="2" borderId="76" xfId="3" applyFont="1" applyFill="1" applyBorder="1" applyProtection="1">
      <alignment vertical="center"/>
      <protection locked="0"/>
    </xf>
    <xf numFmtId="6" fontId="20" fillId="2" borderId="53" xfId="4" applyFont="1" applyFill="1" applyBorder="1" applyAlignment="1" applyProtection="1">
      <alignment horizontal="right" vertical="center"/>
      <protection hidden="1"/>
    </xf>
    <xf numFmtId="0" fontId="20" fillId="2" borderId="76" xfId="3" applyFont="1" applyFill="1" applyBorder="1" applyAlignment="1" applyProtection="1">
      <alignment horizontal="right" vertical="center"/>
      <protection locked="0"/>
    </xf>
    <xf numFmtId="0" fontId="20" fillId="2" borderId="76" xfId="3" applyFont="1" applyFill="1" applyBorder="1" applyAlignment="1" applyProtection="1">
      <alignment horizontal="center" vertical="center"/>
      <protection locked="0"/>
    </xf>
    <xf numFmtId="0" fontId="20" fillId="2" borderId="53" xfId="3" quotePrefix="1" applyFont="1" applyFill="1" applyBorder="1" applyAlignment="1">
      <alignment horizontal="center" vertical="center"/>
    </xf>
    <xf numFmtId="6" fontId="20" fillId="2" borderId="75" xfId="3" applyNumberFormat="1" applyFont="1" applyFill="1" applyBorder="1" applyAlignment="1">
      <alignment horizontal="center" vertical="center"/>
    </xf>
    <xf numFmtId="6" fontId="20" fillId="2" borderId="76" xfId="3" applyNumberFormat="1" applyFont="1" applyFill="1" applyBorder="1" applyAlignment="1">
      <alignment horizontal="center" vertical="center"/>
    </xf>
    <xf numFmtId="6" fontId="19" fillId="2" borderId="53" xfId="3" applyNumberFormat="1" applyFont="1" applyFill="1" applyBorder="1" applyAlignment="1">
      <alignment horizontal="center" vertical="center" textRotation="255" wrapText="1"/>
    </xf>
    <xf numFmtId="5" fontId="23" fillId="2" borderId="20" xfId="3" applyNumberFormat="1" applyFont="1" applyFill="1" applyBorder="1" applyAlignment="1" applyProtection="1">
      <alignment horizontal="left" vertical="center"/>
      <protection locked="0"/>
    </xf>
    <xf numFmtId="5" fontId="23" fillId="2" borderId="18" xfId="3" applyNumberFormat="1" applyFont="1" applyFill="1" applyBorder="1" applyAlignment="1" applyProtection="1">
      <alignment horizontal="left" vertical="center"/>
      <protection locked="0"/>
    </xf>
    <xf numFmtId="0" fontId="23" fillId="0" borderId="61" xfId="3" applyFont="1" applyBorder="1" applyProtection="1">
      <alignment vertical="center"/>
      <protection locked="0"/>
    </xf>
    <xf numFmtId="0" fontId="23" fillId="2" borderId="20" xfId="5" applyFont="1" applyFill="1" applyBorder="1" applyAlignment="1">
      <alignment horizontal="left" vertical="center"/>
    </xf>
    <xf numFmtId="0" fontId="23" fillId="2" borderId="19" xfId="5" applyFont="1" applyFill="1" applyBorder="1" applyAlignment="1">
      <alignment horizontal="left" vertical="center"/>
    </xf>
    <xf numFmtId="0" fontId="23" fillId="2" borderId="18" xfId="5" applyFont="1" applyFill="1" applyBorder="1" applyAlignment="1">
      <alignment horizontal="left" vertical="center"/>
    </xf>
    <xf numFmtId="0" fontId="23" fillId="2" borderId="0" xfId="5" applyFont="1" applyFill="1" applyAlignment="1">
      <alignment horizontal="center" vertical="center"/>
    </xf>
    <xf numFmtId="0" fontId="23" fillId="2" borderId="61" xfId="5" applyFont="1" applyFill="1" applyBorder="1" applyAlignment="1">
      <alignment horizontal="center" vertical="center"/>
    </xf>
    <xf numFmtId="0" fontId="24" fillId="2" borderId="0" xfId="5" applyFill="1">
      <alignment vertical="center"/>
    </xf>
    <xf numFmtId="0" fontId="23" fillId="2" borderId="0" xfId="3" applyFont="1" applyFill="1" applyProtection="1">
      <alignment vertical="center"/>
      <protection locked="0"/>
    </xf>
    <xf numFmtId="0" fontId="20" fillId="2" borderId="44" xfId="3" quotePrefix="1" applyFont="1" applyFill="1" applyBorder="1" applyAlignment="1">
      <alignment horizontal="center" vertical="center"/>
    </xf>
    <xf numFmtId="6" fontId="20" fillId="2" borderId="78" xfId="3" applyNumberFormat="1" applyFont="1" applyFill="1" applyBorder="1" applyAlignment="1">
      <alignment horizontal="center" vertical="center"/>
    </xf>
    <xf numFmtId="6" fontId="20" fillId="2" borderId="0" xfId="3" applyNumberFormat="1" applyFont="1" applyFill="1" applyAlignment="1">
      <alignment horizontal="center" vertical="center"/>
    </xf>
    <xf numFmtId="6" fontId="19" fillId="2" borderId="44" xfId="3" applyNumberFormat="1" applyFont="1" applyFill="1" applyBorder="1" applyAlignment="1">
      <alignment horizontal="center" vertical="center" textRotation="255" wrapText="1"/>
    </xf>
    <xf numFmtId="5" fontId="23" fillId="2" borderId="47" xfId="3" applyNumberFormat="1" applyFont="1" applyFill="1" applyBorder="1" applyAlignment="1" applyProtection="1">
      <alignment horizontal="left" vertical="center"/>
      <protection locked="0"/>
    </xf>
    <xf numFmtId="5" fontId="23" fillId="2" borderId="45" xfId="3" applyNumberFormat="1" applyFont="1" applyFill="1" applyBorder="1" applyAlignment="1" applyProtection="1">
      <alignment horizontal="left" vertical="center"/>
      <protection locked="0"/>
    </xf>
    <xf numFmtId="0" fontId="20" fillId="2" borderId="78" xfId="3" applyFont="1" applyFill="1" applyBorder="1" applyAlignment="1" applyProtection="1">
      <alignment vertical="center" shrinkToFit="1"/>
      <protection locked="0"/>
    </xf>
    <xf numFmtId="0" fontId="20" fillId="2" borderId="0" xfId="3" applyFont="1" applyFill="1" applyAlignment="1" applyProtection="1">
      <alignment vertical="center" shrinkToFit="1"/>
      <protection locked="0"/>
    </xf>
    <xf numFmtId="0" fontId="20" fillId="2" borderId="76" xfId="3" applyFont="1" applyFill="1" applyBorder="1" applyAlignment="1" applyProtection="1">
      <alignment horizontal="center" vertical="center" shrinkToFit="1"/>
      <protection locked="0"/>
    </xf>
    <xf numFmtId="0" fontId="22" fillId="2" borderId="78" xfId="3" quotePrefix="1" applyFont="1" applyFill="1" applyBorder="1">
      <alignment vertical="center"/>
    </xf>
    <xf numFmtId="0" fontId="22" fillId="2" borderId="0" xfId="3" quotePrefix="1" applyFont="1" applyFill="1">
      <alignment vertical="center"/>
    </xf>
    <xf numFmtId="0" fontId="17" fillId="2" borderId="0" xfId="3" applyFont="1" applyFill="1">
      <alignment vertical="center"/>
    </xf>
    <xf numFmtId="0" fontId="20" fillId="2" borderId="78" xfId="3" applyFont="1" applyFill="1" applyBorder="1" applyAlignment="1">
      <alignment horizontal="left" vertical="center" shrinkToFit="1"/>
    </xf>
    <xf numFmtId="0" fontId="20" fillId="2" borderId="0" xfId="3" applyFont="1" applyFill="1" applyAlignment="1">
      <alignment horizontal="left" vertical="center" shrinkToFit="1"/>
    </xf>
    <xf numFmtId="0" fontId="20" fillId="2" borderId="21" xfId="3" quotePrefix="1" applyFont="1" applyFill="1" applyBorder="1" applyAlignment="1">
      <alignment horizontal="center" vertical="center"/>
    </xf>
    <xf numFmtId="6" fontId="20" fillId="2" borderId="47" xfId="3" applyNumberFormat="1" applyFont="1" applyFill="1" applyBorder="1" applyAlignment="1">
      <alignment horizontal="center" vertical="center"/>
    </xf>
    <xf numFmtId="6" fontId="20" fillId="2" borderId="91" xfId="3" applyNumberFormat="1" applyFont="1" applyFill="1" applyBorder="1" applyAlignment="1">
      <alignment horizontal="center" vertical="center"/>
    </xf>
    <xf numFmtId="6" fontId="19" fillId="2" borderId="21" xfId="3" applyNumberFormat="1" applyFont="1" applyFill="1" applyBorder="1" applyAlignment="1">
      <alignment horizontal="center" vertical="center" textRotation="255" wrapText="1"/>
    </xf>
    <xf numFmtId="5" fontId="20" fillId="2" borderId="20" xfId="3" applyNumberFormat="1" applyFont="1" applyFill="1" applyBorder="1" applyAlignment="1" applyProtection="1">
      <alignment horizontal="center" vertical="center"/>
      <protection locked="0"/>
    </xf>
    <xf numFmtId="5" fontId="20" fillId="2" borderId="19" xfId="3" applyNumberFormat="1" applyFont="1" applyFill="1" applyBorder="1" applyAlignment="1" applyProtection="1">
      <alignment horizontal="center" vertical="center"/>
      <protection locked="0"/>
    </xf>
    <xf numFmtId="5" fontId="20" fillId="2" borderId="18" xfId="3" applyNumberFormat="1" applyFont="1" applyFill="1" applyBorder="1" applyAlignment="1" applyProtection="1">
      <alignment horizontal="center" vertical="center"/>
      <protection locked="0"/>
    </xf>
    <xf numFmtId="0" fontId="21" fillId="2" borderId="20" xfId="3" applyFont="1" applyFill="1" applyBorder="1" applyAlignment="1">
      <alignment horizontal="left" vertical="center"/>
    </xf>
    <xf numFmtId="0" fontId="21" fillId="2" borderId="19" xfId="3" applyFont="1" applyFill="1" applyBorder="1" applyAlignment="1">
      <alignment horizontal="left" vertical="center"/>
    </xf>
    <xf numFmtId="0" fontId="21" fillId="2" borderId="18" xfId="3" applyFont="1" applyFill="1" applyBorder="1" applyAlignment="1">
      <alignment horizontal="left" vertical="center" wrapText="1"/>
    </xf>
    <xf numFmtId="0" fontId="20" fillId="2" borderId="45" xfId="3" quotePrefix="1" applyFont="1" applyFill="1" applyBorder="1" applyAlignment="1">
      <alignment horizontal="center" vertical="center"/>
    </xf>
    <xf numFmtId="5" fontId="19" fillId="2" borderId="21" xfId="3" applyNumberFormat="1" applyFont="1" applyFill="1" applyBorder="1" applyAlignment="1">
      <alignment vertical="center" textRotation="255" wrapText="1"/>
    </xf>
    <xf numFmtId="5" fontId="20" fillId="2" borderId="47" xfId="3" applyNumberFormat="1" applyFont="1" applyFill="1" applyBorder="1" applyAlignment="1" applyProtection="1">
      <alignment horizontal="center" vertical="center"/>
      <protection locked="0"/>
    </xf>
    <xf numFmtId="5" fontId="20" fillId="2" borderId="91" xfId="3" applyNumberFormat="1" applyFont="1" applyFill="1" applyBorder="1" applyAlignment="1" applyProtection="1">
      <alignment horizontal="center" vertical="center"/>
      <protection locked="0"/>
    </xf>
    <xf numFmtId="5" fontId="20" fillId="2" borderId="45" xfId="3" applyNumberFormat="1" applyFont="1" applyFill="1" applyBorder="1" applyAlignment="1" applyProtection="1">
      <alignment horizontal="center" vertical="center"/>
      <protection locked="0"/>
    </xf>
    <xf numFmtId="0" fontId="20" fillId="2" borderId="20" xfId="3" applyFont="1" applyFill="1" applyBorder="1" applyAlignment="1">
      <alignment horizontal="left" vertical="center" wrapText="1"/>
    </xf>
    <xf numFmtId="0" fontId="20" fillId="2" borderId="19" xfId="3" applyFont="1" applyFill="1" applyBorder="1" applyAlignment="1">
      <alignment horizontal="left" vertical="center" wrapText="1"/>
    </xf>
    <xf numFmtId="5" fontId="20" fillId="2" borderId="47" xfId="3" applyNumberFormat="1" applyFont="1" applyFill="1" applyBorder="1" applyAlignment="1">
      <alignment horizontal="center" vertical="center"/>
    </xf>
    <xf numFmtId="5" fontId="20" fillId="2" borderId="91" xfId="3" applyNumberFormat="1" applyFont="1" applyFill="1" applyBorder="1" applyAlignment="1">
      <alignment horizontal="center" vertical="center"/>
    </xf>
    <xf numFmtId="5" fontId="20" fillId="2" borderId="45" xfId="3" applyNumberFormat="1" applyFont="1" applyFill="1" applyBorder="1" applyAlignment="1">
      <alignment horizontal="center" vertical="center"/>
    </xf>
    <xf numFmtId="0" fontId="20" fillId="2" borderId="75" xfId="3" applyFont="1" applyFill="1" applyBorder="1" applyAlignment="1" applyProtection="1">
      <alignment horizontal="left" vertical="center" wrapText="1"/>
      <protection locked="0"/>
    </xf>
    <xf numFmtId="0" fontId="20" fillId="2" borderId="76" xfId="3" applyFont="1" applyFill="1" applyBorder="1" applyAlignment="1" applyProtection="1">
      <alignment horizontal="left" vertical="center" wrapText="1"/>
      <protection locked="0"/>
    </xf>
    <xf numFmtId="0" fontId="20" fillId="2" borderId="77" xfId="3" applyFont="1" applyFill="1" applyBorder="1" applyAlignment="1" applyProtection="1">
      <alignment horizontal="left" vertical="center" wrapText="1"/>
      <protection locked="0"/>
    </xf>
    <xf numFmtId="0" fontId="20" fillId="2" borderId="47" xfId="3" applyFont="1" applyFill="1" applyBorder="1" applyAlignment="1" applyProtection="1">
      <alignment horizontal="left" vertical="center" wrapText="1"/>
      <protection locked="0"/>
    </xf>
    <xf numFmtId="0" fontId="20" fillId="2" borderId="91" xfId="3" applyFont="1" applyFill="1" applyBorder="1" applyAlignment="1" applyProtection="1">
      <alignment horizontal="left" vertical="center" wrapText="1"/>
      <protection locked="0"/>
    </xf>
    <xf numFmtId="0" fontId="20" fillId="2" borderId="45" xfId="3" applyFont="1" applyFill="1" applyBorder="1" applyAlignment="1" applyProtection="1">
      <alignment horizontal="left" vertical="center" wrapText="1"/>
      <protection locked="0"/>
    </xf>
    <xf numFmtId="0" fontId="20" fillId="2" borderId="76" xfId="3" applyFont="1" applyFill="1" applyBorder="1" applyAlignment="1" applyProtection="1">
      <alignment horizontal="right" vertical="center" shrinkToFit="1"/>
      <protection locked="0"/>
    </xf>
    <xf numFmtId="0" fontId="20" fillId="2" borderId="76" xfId="3" applyFont="1" applyFill="1" applyBorder="1" applyAlignment="1">
      <alignment horizontal="right" vertical="center"/>
    </xf>
    <xf numFmtId="188" fontId="20" fillId="2" borderId="76" xfId="3" applyNumberFormat="1" applyFont="1" applyFill="1" applyBorder="1" applyAlignment="1" applyProtection="1">
      <alignment horizontal="center" vertical="center"/>
      <protection hidden="1"/>
    </xf>
    <xf numFmtId="0" fontId="20" fillId="2" borderId="0" xfId="3" applyFont="1" applyFill="1" applyAlignment="1" applyProtection="1">
      <alignment horizontal="right" vertical="center" shrinkToFit="1"/>
      <protection locked="0"/>
    </xf>
    <xf numFmtId="0" fontId="20" fillId="2" borderId="61" xfId="3" applyFont="1" applyFill="1" applyBorder="1" applyAlignment="1" applyProtection="1">
      <alignment horizontal="right" vertical="center" shrinkToFit="1"/>
      <protection locked="0"/>
    </xf>
    <xf numFmtId="0" fontId="20" fillId="2" borderId="91" xfId="3" applyFont="1" applyFill="1" applyBorder="1" applyAlignment="1" applyProtection="1">
      <alignment horizontal="right" vertical="center" shrinkToFit="1"/>
      <protection locked="0"/>
    </xf>
    <xf numFmtId="0" fontId="20" fillId="2" borderId="91" xfId="3" applyFont="1" applyFill="1" applyBorder="1" applyAlignment="1" applyProtection="1">
      <alignment horizontal="right" vertical="center" shrinkToFit="1"/>
      <protection locked="0"/>
    </xf>
    <xf numFmtId="0" fontId="20" fillId="2" borderId="45" xfId="3" applyFont="1" applyFill="1" applyBorder="1" applyAlignment="1" applyProtection="1">
      <alignment horizontal="right" vertical="center" shrinkToFit="1"/>
      <protection locked="0"/>
    </xf>
    <xf numFmtId="0" fontId="24" fillId="0" borderId="0" xfId="5">
      <alignment vertical="center"/>
    </xf>
    <xf numFmtId="0" fontId="20" fillId="2" borderId="75" xfId="3" applyFont="1" applyFill="1" applyBorder="1" applyAlignment="1" applyProtection="1">
      <alignment horizontal="center" vertical="center"/>
      <protection locked="0"/>
    </xf>
    <xf numFmtId="0" fontId="20" fillId="2" borderId="76" xfId="3" applyFont="1" applyFill="1" applyBorder="1" applyAlignment="1" applyProtection="1">
      <alignment horizontal="center" vertical="center"/>
      <protection locked="0"/>
    </xf>
    <xf numFmtId="189" fontId="20" fillId="0" borderId="75" xfId="3" applyNumberFormat="1" applyFont="1" applyBorder="1" applyAlignment="1" applyProtection="1">
      <alignment horizontal="center" vertical="center"/>
      <protection locked="0"/>
    </xf>
    <xf numFmtId="189" fontId="20" fillId="0" borderId="76" xfId="3" applyNumberFormat="1" applyFont="1" applyBorder="1" applyAlignment="1" applyProtection="1">
      <alignment horizontal="center" vertical="center"/>
      <protection locked="0"/>
    </xf>
    <xf numFmtId="0" fontId="20" fillId="0" borderId="76" xfId="3" applyFont="1" applyBorder="1" applyAlignment="1" applyProtection="1">
      <alignment horizontal="left" vertical="center"/>
      <protection locked="0"/>
    </xf>
    <xf numFmtId="0" fontId="20" fillId="0" borderId="77" xfId="3" applyFont="1" applyBorder="1" applyAlignment="1" applyProtection="1">
      <alignment horizontal="left" vertical="center"/>
      <protection locked="0"/>
    </xf>
    <xf numFmtId="0" fontId="20" fillId="2" borderId="47" xfId="3" applyFont="1" applyFill="1" applyBorder="1" applyAlignment="1" applyProtection="1">
      <alignment horizontal="center" vertical="center"/>
      <protection locked="0"/>
    </xf>
    <xf numFmtId="0" fontId="20" fillId="2" borderId="91" xfId="3" applyFont="1" applyFill="1" applyBorder="1" applyAlignment="1" applyProtection="1">
      <alignment horizontal="center" vertical="center"/>
      <protection locked="0"/>
    </xf>
    <xf numFmtId="0" fontId="20" fillId="2" borderId="45" xfId="3" applyFont="1" applyFill="1" applyBorder="1" applyAlignment="1" applyProtection="1">
      <alignment horizontal="center" vertical="center"/>
      <protection locked="0"/>
    </xf>
    <xf numFmtId="189" fontId="20" fillId="0" borderId="47" xfId="3" applyNumberFormat="1" applyFont="1" applyBorder="1" applyAlignment="1" applyProtection="1">
      <alignment horizontal="center" vertical="center"/>
      <protection locked="0"/>
    </xf>
    <xf numFmtId="189" fontId="20" fillId="0" borderId="91" xfId="3" applyNumberFormat="1" applyFont="1" applyBorder="1" applyAlignment="1" applyProtection="1">
      <alignment horizontal="center" vertical="center"/>
      <protection locked="0"/>
    </xf>
    <xf numFmtId="0" fontId="20" fillId="0" borderId="91" xfId="3" applyFont="1" applyBorder="1" applyAlignment="1" applyProtection="1">
      <alignment horizontal="left" vertical="center"/>
      <protection locked="0"/>
    </xf>
    <xf numFmtId="0" fontId="20" fillId="0" borderId="45" xfId="3" applyFont="1" applyBorder="1" applyAlignment="1" applyProtection="1">
      <alignment horizontal="left" vertical="center"/>
      <protection locked="0"/>
    </xf>
    <xf numFmtId="0" fontId="20" fillId="3" borderId="20" xfId="3" applyFont="1" applyFill="1" applyBorder="1" applyAlignment="1">
      <alignment horizontal="center" vertical="center"/>
    </xf>
    <xf numFmtId="0" fontId="20" fillId="3" borderId="19" xfId="3" applyFont="1" applyFill="1" applyBorder="1" applyAlignment="1">
      <alignment horizontal="center" vertical="center"/>
    </xf>
    <xf numFmtId="0" fontId="20" fillId="3" borderId="18" xfId="3" applyFont="1" applyFill="1" applyBorder="1" applyAlignment="1">
      <alignment horizontal="center" vertical="center"/>
    </xf>
    <xf numFmtId="0" fontId="20" fillId="3" borderId="15" xfId="3" applyFont="1" applyFill="1" applyBorder="1" applyAlignment="1">
      <alignment horizontal="center" vertical="center"/>
    </xf>
    <xf numFmtId="0" fontId="1" fillId="2" borderId="0" xfId="3" applyFill="1" applyAlignment="1">
      <alignment horizontal="centerContinuous" vertical="center"/>
    </xf>
    <xf numFmtId="0" fontId="26" fillId="2" borderId="0" xfId="3" applyFont="1" applyFill="1" applyAlignment="1">
      <alignment horizontal="centerContinuous" vertical="center"/>
    </xf>
    <xf numFmtId="185" fontId="22" fillId="2" borderId="20" xfId="3" applyNumberFormat="1" applyFont="1" applyFill="1" applyBorder="1" applyAlignment="1" applyProtection="1">
      <alignment horizontal="center" vertical="center" wrapText="1"/>
      <protection locked="0"/>
    </xf>
    <xf numFmtId="185" fontId="22" fillId="2" borderId="19" xfId="3" applyNumberFormat="1" applyFont="1" applyFill="1" applyBorder="1" applyAlignment="1" applyProtection="1">
      <alignment horizontal="center" vertical="center" wrapText="1"/>
      <protection locked="0"/>
    </xf>
    <xf numFmtId="185" fontId="22" fillId="2" borderId="18" xfId="3" applyNumberFormat="1" applyFont="1" applyFill="1" applyBorder="1" applyAlignment="1" applyProtection="1">
      <alignment horizontal="center" vertical="center" wrapText="1"/>
      <protection locked="0"/>
    </xf>
    <xf numFmtId="185" fontId="20" fillId="2" borderId="18" xfId="3" applyNumberFormat="1" applyFont="1" applyFill="1" applyBorder="1" applyAlignment="1" applyProtection="1">
      <alignment horizontal="center" vertical="center"/>
      <protection locked="0"/>
    </xf>
    <xf numFmtId="0" fontId="29" fillId="2" borderId="0" xfId="6" applyFont="1" applyFill="1" applyAlignment="1">
      <alignment horizontal="center"/>
    </xf>
    <xf numFmtId="0" fontId="1" fillId="2" borderId="0" xfId="6" applyFill="1" applyAlignment="1">
      <alignment horizontal="center"/>
    </xf>
    <xf numFmtId="0" fontId="30" fillId="0" borderId="0" xfId="6" applyFont="1" applyAlignment="1">
      <alignment wrapText="1"/>
    </xf>
    <xf numFmtId="0" fontId="30" fillId="0" borderId="0" xfId="6" applyFont="1"/>
    <xf numFmtId="0" fontId="29" fillId="2" borderId="0" xfId="6" applyFont="1" applyFill="1" applyAlignment="1">
      <alignment horizontal="center"/>
    </xf>
    <xf numFmtId="0" fontId="1" fillId="2" borderId="0" xfId="6" applyFill="1" applyAlignment="1">
      <alignment horizontal="center"/>
    </xf>
    <xf numFmtId="0" fontId="31" fillId="2" borderId="0" xfId="6" applyFont="1" applyFill="1" applyAlignment="1">
      <alignment horizontal="center"/>
    </xf>
    <xf numFmtId="0" fontId="31" fillId="2" borderId="0" xfId="6" applyFont="1" applyFill="1"/>
    <xf numFmtId="49" fontId="31" fillId="2" borderId="0" xfId="6" applyNumberFormat="1" applyFont="1" applyFill="1"/>
    <xf numFmtId="0" fontId="32" fillId="2" borderId="76" xfId="6" applyFont="1" applyFill="1" applyBorder="1" applyAlignment="1">
      <alignment shrinkToFit="1"/>
    </xf>
    <xf numFmtId="0" fontId="32" fillId="2" borderId="76" xfId="6" applyFont="1" applyFill="1" applyBorder="1" applyAlignment="1">
      <alignment vertical="center" shrinkToFit="1"/>
    </xf>
    <xf numFmtId="0" fontId="32" fillId="2" borderId="19" xfId="6" applyFont="1" applyFill="1" applyBorder="1" applyAlignment="1">
      <alignment shrinkToFit="1"/>
    </xf>
    <xf numFmtId="0" fontId="20" fillId="2" borderId="19" xfId="6" applyFont="1" applyFill="1" applyBorder="1" applyAlignment="1">
      <alignment shrinkToFit="1"/>
    </xf>
    <xf numFmtId="0" fontId="32" fillId="0" borderId="0" xfId="6" applyFont="1" applyAlignment="1">
      <alignment horizontal="center"/>
    </xf>
    <xf numFmtId="0" fontId="32" fillId="2" borderId="0" xfId="6" applyFont="1" applyFill="1" applyAlignment="1">
      <alignment horizontal="center"/>
    </xf>
    <xf numFmtId="0" fontId="32" fillId="2" borderId="0" xfId="6" applyFont="1" applyFill="1"/>
    <xf numFmtId="0" fontId="33" fillId="2" borderId="0" xfId="6" applyFont="1" applyFill="1" applyAlignment="1">
      <alignment vertical="center" wrapText="1"/>
    </xf>
    <xf numFmtId="0" fontId="31" fillId="4" borderId="15" xfId="6" applyFont="1" applyFill="1" applyBorder="1" applyAlignment="1">
      <alignment horizontal="center" vertical="center"/>
    </xf>
    <xf numFmtId="0" fontId="31" fillId="4" borderId="18" xfId="6" applyFont="1" applyFill="1" applyBorder="1" applyAlignment="1">
      <alignment horizontal="center" vertical="center"/>
    </xf>
    <xf numFmtId="0" fontId="31" fillId="4" borderId="20" xfId="6" applyFont="1" applyFill="1" applyBorder="1" applyAlignment="1">
      <alignment horizontal="center" vertical="center"/>
    </xf>
    <xf numFmtId="49" fontId="31" fillId="4" borderId="18" xfId="6" applyNumberFormat="1" applyFont="1" applyFill="1" applyBorder="1" applyAlignment="1">
      <alignment horizontal="center" vertical="center"/>
    </xf>
    <xf numFmtId="49" fontId="31" fillId="4" borderId="19" xfId="6" applyNumberFormat="1" applyFont="1" applyFill="1" applyBorder="1" applyAlignment="1">
      <alignment horizontal="center" vertical="center"/>
    </xf>
    <xf numFmtId="49" fontId="31" fillId="4" borderId="20" xfId="6" applyNumberFormat="1" applyFont="1" applyFill="1" applyBorder="1" applyAlignment="1">
      <alignment horizontal="center" vertical="center"/>
    </xf>
    <xf numFmtId="0" fontId="31" fillId="4" borderId="20" xfId="6" applyFont="1" applyFill="1" applyBorder="1" applyAlignment="1">
      <alignment horizontal="center" vertical="center"/>
    </xf>
    <xf numFmtId="0" fontId="30" fillId="0" borderId="0" xfId="6" applyFont="1" applyAlignment="1">
      <alignment horizontal="center"/>
    </xf>
    <xf numFmtId="0" fontId="31" fillId="2" borderId="25" xfId="6" applyFont="1" applyFill="1" applyBorder="1" applyAlignment="1">
      <alignment horizontal="center" vertical="center"/>
    </xf>
    <xf numFmtId="14" fontId="34" fillId="2" borderId="26" xfId="6" applyNumberFormat="1" applyFont="1" applyFill="1" applyBorder="1" applyAlignment="1">
      <alignment horizontal="center" vertical="center" shrinkToFit="1"/>
    </xf>
    <xf numFmtId="14" fontId="34" fillId="2" borderId="60" xfId="6" applyNumberFormat="1" applyFont="1" applyFill="1" applyBorder="1" applyAlignment="1">
      <alignment horizontal="center" vertical="center" shrinkToFit="1"/>
    </xf>
    <xf numFmtId="0" fontId="34" fillId="2" borderId="26" xfId="6" applyFont="1" applyFill="1" applyBorder="1" applyAlignment="1">
      <alignment horizontal="center" vertical="center" wrapText="1"/>
    </xf>
    <xf numFmtId="0" fontId="34" fillId="2" borderId="92" xfId="6" applyFont="1" applyFill="1" applyBorder="1" applyAlignment="1">
      <alignment horizontal="center" vertical="center"/>
    </xf>
    <xf numFmtId="0" fontId="34" fillId="2" borderId="60" xfId="6" applyFont="1" applyFill="1" applyBorder="1" applyAlignment="1">
      <alignment horizontal="center" vertical="center"/>
    </xf>
    <xf numFmtId="0" fontId="34" fillId="0" borderId="93" xfId="6" applyFont="1" applyBorder="1" applyAlignment="1">
      <alignment horizontal="center" vertical="center" shrinkToFit="1"/>
    </xf>
    <xf numFmtId="0" fontId="34" fillId="0" borderId="11" xfId="6" applyFont="1" applyBorder="1" applyAlignment="1">
      <alignment horizontal="center" vertical="center"/>
    </xf>
    <xf numFmtId="0" fontId="31" fillId="2" borderId="61" xfId="6" applyFont="1" applyFill="1" applyBorder="1" applyAlignment="1">
      <alignment horizontal="center" vertical="center"/>
    </xf>
    <xf numFmtId="14" fontId="34" fillId="2" borderId="12" xfId="6" applyNumberFormat="1" applyFont="1" applyFill="1" applyBorder="1" applyAlignment="1">
      <alignment horizontal="center" vertical="center" shrinkToFit="1"/>
    </xf>
    <xf numFmtId="14" fontId="34" fillId="2" borderId="14" xfId="6" applyNumberFormat="1" applyFont="1" applyFill="1" applyBorder="1" applyAlignment="1">
      <alignment horizontal="center" vertical="center" shrinkToFit="1"/>
    </xf>
    <xf numFmtId="0" fontId="34" fillId="2" borderId="12" xfId="6" applyFont="1" applyFill="1" applyBorder="1" applyAlignment="1">
      <alignment horizontal="center" vertical="center"/>
    </xf>
    <xf numFmtId="0" fontId="34" fillId="2" borderId="94" xfId="6" applyFont="1" applyFill="1" applyBorder="1" applyAlignment="1">
      <alignment horizontal="center" vertical="center"/>
    </xf>
    <xf numFmtId="0" fontId="34" fillId="2" borderId="14" xfId="6" applyFont="1" applyFill="1" applyBorder="1" applyAlignment="1">
      <alignment horizontal="center" vertical="center"/>
    </xf>
    <xf numFmtId="0" fontId="31" fillId="0" borderId="94" xfId="6" applyFont="1" applyBorder="1" applyAlignment="1">
      <alignment horizontal="center" vertical="center" shrinkToFit="1"/>
    </xf>
    <xf numFmtId="0" fontId="31" fillId="0" borderId="11" xfId="6" applyFont="1" applyBorder="1" applyAlignment="1">
      <alignment horizontal="center" vertical="center"/>
    </xf>
    <xf numFmtId="0" fontId="31" fillId="2" borderId="56" xfId="6" applyFont="1" applyFill="1" applyBorder="1" applyAlignment="1">
      <alignment horizontal="center" vertical="center"/>
    </xf>
    <xf numFmtId="0" fontId="31" fillId="2" borderId="11" xfId="6" applyFont="1" applyFill="1" applyBorder="1" applyAlignment="1">
      <alignment horizontal="center" vertical="center"/>
    </xf>
    <xf numFmtId="0" fontId="34" fillId="0" borderId="94" xfId="6" applyFont="1" applyBorder="1" applyAlignment="1">
      <alignment horizontal="center" vertical="center" shrinkToFit="1"/>
    </xf>
    <xf numFmtId="0" fontId="34" fillId="0" borderId="94" xfId="6" applyFont="1" applyBorder="1" applyAlignment="1">
      <alignment horizontal="center" vertical="center" wrapText="1" shrinkToFit="1"/>
    </xf>
    <xf numFmtId="0" fontId="34" fillId="0" borderId="11" xfId="6" applyFont="1" applyBorder="1" applyAlignment="1">
      <alignment horizontal="center" vertical="center" wrapText="1"/>
    </xf>
    <xf numFmtId="0" fontId="31" fillId="0" borderId="94" xfId="6" applyFont="1" applyBorder="1" applyAlignment="1">
      <alignment horizontal="center" vertical="center"/>
    </xf>
    <xf numFmtId="0" fontId="32" fillId="0" borderId="11" xfId="6" applyFont="1" applyBorder="1" applyAlignment="1">
      <alignment vertical="center"/>
    </xf>
    <xf numFmtId="0" fontId="32" fillId="0" borderId="94" xfId="6" applyFont="1" applyBorder="1" applyAlignment="1">
      <alignment horizontal="center" vertical="center"/>
    </xf>
    <xf numFmtId="14" fontId="34" fillId="2" borderId="32" xfId="6" applyNumberFormat="1" applyFont="1" applyFill="1" applyBorder="1" applyAlignment="1">
      <alignment horizontal="center" vertical="center" shrinkToFit="1"/>
    </xf>
    <xf numFmtId="14" fontId="34" fillId="2" borderId="55" xfId="6" applyNumberFormat="1" applyFont="1" applyFill="1" applyBorder="1" applyAlignment="1">
      <alignment horizontal="center" vertical="center" shrinkToFit="1"/>
    </xf>
    <xf numFmtId="0" fontId="35" fillId="2" borderId="91" xfId="6" applyFont="1" applyFill="1" applyBorder="1" applyAlignment="1">
      <alignment horizontal="center"/>
    </xf>
    <xf numFmtId="0" fontId="35" fillId="2" borderId="0" xfId="6" applyFont="1" applyFill="1" applyAlignment="1">
      <alignment horizontal="center"/>
    </xf>
    <xf numFmtId="49" fontId="30" fillId="0" borderId="0" xfId="6" applyNumberFormat="1" applyFont="1"/>
    <xf numFmtId="0" fontId="36" fillId="2" borderId="0" xfId="3" applyFont="1" applyFill="1" applyAlignment="1">
      <alignment horizontal="center" vertical="center"/>
    </xf>
    <xf numFmtId="14" fontId="1" fillId="2" borderId="0" xfId="3" applyNumberFormat="1" applyFill="1">
      <alignment vertical="center"/>
    </xf>
    <xf numFmtId="0" fontId="1" fillId="2" borderId="0" xfId="3" applyFill="1" applyAlignment="1">
      <alignment wrapText="1"/>
    </xf>
    <xf numFmtId="14" fontId="20" fillId="2" borderId="0" xfId="3" applyNumberFormat="1" applyFont="1" applyFill="1">
      <alignment vertical="center"/>
    </xf>
    <xf numFmtId="0" fontId="20" fillId="2" borderId="76" xfId="3" applyFont="1" applyFill="1" applyBorder="1">
      <alignment vertical="center"/>
    </xf>
    <xf numFmtId="193" fontId="20" fillId="2" borderId="76" xfId="3" applyNumberFormat="1" applyFont="1" applyFill="1" applyBorder="1" applyAlignment="1" applyProtection="1">
      <alignment vertical="center" wrapText="1"/>
      <protection hidden="1"/>
    </xf>
    <xf numFmtId="193" fontId="20" fillId="2" borderId="76" xfId="3" applyNumberFormat="1" applyFont="1" applyFill="1" applyBorder="1" applyProtection="1">
      <alignment vertical="center"/>
      <protection hidden="1"/>
    </xf>
    <xf numFmtId="0" fontId="20" fillId="4" borderId="15" xfId="3" applyFont="1" applyFill="1" applyBorder="1" applyAlignment="1">
      <alignment horizontal="center" vertical="center"/>
    </xf>
    <xf numFmtId="14" fontId="20" fillId="4" borderId="15" xfId="3" applyNumberFormat="1" applyFont="1" applyFill="1" applyBorder="1" applyAlignment="1">
      <alignment horizontal="center" vertical="center"/>
    </xf>
    <xf numFmtId="0" fontId="20" fillId="4" borderId="18" xfId="3" applyFont="1" applyFill="1" applyBorder="1" applyAlignment="1">
      <alignment horizontal="center" vertical="center"/>
    </xf>
    <xf numFmtId="0" fontId="20" fillId="4" borderId="19" xfId="3" applyFont="1" applyFill="1" applyBorder="1" applyAlignment="1">
      <alignment horizontal="center" vertical="center"/>
    </xf>
    <xf numFmtId="0" fontId="20" fillId="4" borderId="20" xfId="3" applyFont="1" applyFill="1" applyBorder="1" applyAlignment="1">
      <alignment horizontal="center" vertical="center"/>
    </xf>
    <xf numFmtId="0" fontId="20" fillId="4" borderId="15" xfId="3" applyFont="1" applyFill="1" applyBorder="1" applyAlignment="1">
      <alignment horizontal="center" vertical="center"/>
    </xf>
    <xf numFmtId="0" fontId="20" fillId="0" borderId="15" xfId="3" applyFont="1" applyBorder="1" applyAlignment="1" applyProtection="1">
      <alignment horizontal="center" vertical="center"/>
      <protection hidden="1"/>
    </xf>
    <xf numFmtId="14" fontId="20" fillId="0" borderId="15" xfId="3" applyNumberFormat="1" applyFont="1" applyBorder="1" applyAlignment="1" applyProtection="1">
      <alignment horizontal="center" vertical="center"/>
      <protection hidden="1"/>
    </xf>
    <xf numFmtId="0" fontId="20" fillId="0" borderId="18" xfId="3" applyFont="1" applyBorder="1" applyAlignment="1" applyProtection="1">
      <alignment horizontal="left" vertical="center" wrapText="1"/>
      <protection locked="0"/>
    </xf>
    <xf numFmtId="0" fontId="20" fillId="0" borderId="19" xfId="3" applyFont="1" applyBorder="1" applyAlignment="1" applyProtection="1">
      <alignment horizontal="left" vertical="center" wrapText="1"/>
      <protection locked="0"/>
    </xf>
    <xf numFmtId="0" fontId="20" fillId="0" borderId="20" xfId="3" applyFont="1" applyBorder="1" applyAlignment="1" applyProtection="1">
      <alignment horizontal="left" vertical="center" wrapText="1"/>
      <protection locked="0"/>
    </xf>
    <xf numFmtId="0" fontId="20" fillId="2" borderId="15" xfId="3" applyFont="1" applyFill="1" applyBorder="1" applyAlignment="1" applyProtection="1">
      <alignment horizontal="center" vertical="center" wrapText="1" shrinkToFit="1"/>
      <protection locked="0"/>
    </xf>
    <xf numFmtId="194" fontId="20" fillId="2" borderId="15" xfId="3" applyNumberFormat="1" applyFont="1" applyFill="1" applyBorder="1" applyAlignment="1" applyProtection="1">
      <alignment horizontal="center" vertical="center" shrinkToFit="1"/>
      <protection locked="0"/>
    </xf>
    <xf numFmtId="42" fontId="20" fillId="0" borderId="15" xfId="4" applyNumberFormat="1" applyFont="1" applyBorder="1" applyAlignment="1" applyProtection="1">
      <alignment horizontal="center" vertical="center"/>
      <protection locked="0"/>
    </xf>
    <xf numFmtId="42" fontId="20" fillId="0" borderId="18" xfId="4" applyNumberFormat="1" applyFont="1" applyBorder="1" applyAlignment="1" applyProtection="1">
      <alignment horizontal="center" vertical="center"/>
      <protection locked="0"/>
    </xf>
    <xf numFmtId="42" fontId="20" fillId="0" borderId="19" xfId="4" applyNumberFormat="1" applyFont="1" applyBorder="1" applyAlignment="1" applyProtection="1">
      <alignment horizontal="center" vertical="center"/>
      <protection locked="0"/>
    </xf>
    <xf numFmtId="42" fontId="20" fillId="0" borderId="20" xfId="4" applyNumberFormat="1" applyFont="1" applyBorder="1" applyAlignment="1" applyProtection="1">
      <alignment horizontal="center" vertical="center"/>
      <protection locked="0"/>
    </xf>
    <xf numFmtId="0" fontId="21" fillId="5" borderId="53" xfId="3" applyFont="1" applyFill="1" applyBorder="1" applyAlignment="1" applyProtection="1">
      <alignment horizontal="center" vertical="center"/>
      <protection hidden="1"/>
    </xf>
    <xf numFmtId="42" fontId="21" fillId="5" borderId="53" xfId="4" applyNumberFormat="1" applyFont="1" applyFill="1" applyBorder="1" applyAlignment="1" applyProtection="1">
      <alignment vertical="center" shrinkToFit="1"/>
      <protection hidden="1"/>
    </xf>
    <xf numFmtId="14" fontId="1" fillId="0" borderId="0" xfId="3" applyNumberFormat="1">
      <alignment vertical="center"/>
    </xf>
    <xf numFmtId="0" fontId="36" fillId="0" borderId="0" xfId="3" applyFont="1" applyAlignment="1">
      <alignment horizontal="center" vertical="center"/>
    </xf>
    <xf numFmtId="0" fontId="1" fillId="0" borderId="0" xfId="3" applyAlignment="1">
      <alignment wrapText="1"/>
    </xf>
    <xf numFmtId="0" fontId="1" fillId="0" borderId="76" xfId="3" applyBorder="1">
      <alignment vertical="center"/>
    </xf>
    <xf numFmtId="193" fontId="1" fillId="0" borderId="76" xfId="3" applyNumberFormat="1" applyBorder="1" applyAlignment="1" applyProtection="1">
      <alignment vertical="center" wrapText="1"/>
      <protection hidden="1"/>
    </xf>
    <xf numFmtId="0" fontId="1" fillId="0" borderId="76" xfId="3" applyBorder="1">
      <alignment vertical="center"/>
    </xf>
    <xf numFmtId="193" fontId="1" fillId="0" borderId="76" xfId="3" applyNumberFormat="1" applyBorder="1" applyProtection="1">
      <alignment vertical="center"/>
      <protection hidden="1"/>
    </xf>
    <xf numFmtId="0" fontId="1" fillId="4" borderId="15" xfId="3" applyFill="1" applyBorder="1" applyAlignment="1">
      <alignment horizontal="center" vertical="center"/>
    </xf>
    <xf numFmtId="0" fontId="1" fillId="4" borderId="15" xfId="3" applyFill="1" applyBorder="1" applyAlignment="1">
      <alignment horizontal="center" vertical="center"/>
    </xf>
    <xf numFmtId="0" fontId="1" fillId="4" borderId="18" xfId="3" applyFill="1" applyBorder="1" applyAlignment="1">
      <alignment horizontal="center" vertical="center"/>
    </xf>
    <xf numFmtId="0" fontId="1" fillId="4" borderId="19" xfId="3" applyFill="1" applyBorder="1" applyAlignment="1">
      <alignment horizontal="center" vertical="center"/>
    </xf>
    <xf numFmtId="0" fontId="1" fillId="4" borderId="20" xfId="3" applyFill="1" applyBorder="1" applyAlignment="1">
      <alignment horizontal="center" vertical="center"/>
    </xf>
    <xf numFmtId="0" fontId="1" fillId="0" borderId="15" xfId="3" applyBorder="1" applyAlignment="1" applyProtection="1">
      <alignment horizontal="center" vertical="center"/>
      <protection hidden="1"/>
    </xf>
    <xf numFmtId="195" fontId="1" fillId="0" borderId="15" xfId="3" applyNumberFormat="1" applyBorder="1" applyAlignment="1" applyProtection="1">
      <alignment horizontal="center" vertical="center"/>
      <protection hidden="1"/>
    </xf>
    <xf numFmtId="49" fontId="1" fillId="0" borderId="18" xfId="3" applyNumberFormat="1" applyBorder="1" applyAlignment="1" applyProtection="1">
      <alignment horizontal="left" vertical="center" wrapText="1"/>
      <protection locked="0"/>
    </xf>
    <xf numFmtId="49" fontId="1" fillId="0" borderId="19" xfId="3" applyNumberFormat="1" applyBorder="1" applyAlignment="1" applyProtection="1">
      <alignment horizontal="left" vertical="center" wrapText="1"/>
      <protection locked="0"/>
    </xf>
    <xf numFmtId="49" fontId="1" fillId="0" borderId="20" xfId="3" applyNumberFormat="1" applyBorder="1" applyAlignment="1" applyProtection="1">
      <alignment horizontal="left" vertical="center" wrapText="1"/>
      <protection locked="0"/>
    </xf>
    <xf numFmtId="0" fontId="1" fillId="0" borderId="15" xfId="3" applyBorder="1" applyAlignment="1" applyProtection="1">
      <alignment horizontal="center" vertical="center" wrapText="1" shrinkToFit="1"/>
      <protection locked="0"/>
    </xf>
    <xf numFmtId="194" fontId="1" fillId="0" borderId="15" xfId="3" applyNumberFormat="1" applyBorder="1" applyAlignment="1" applyProtection="1">
      <alignment horizontal="center" vertical="center" shrinkToFit="1"/>
      <protection locked="0"/>
    </xf>
    <xf numFmtId="42" fontId="1" fillId="0" borderId="15" xfId="4" applyNumberFormat="1" applyBorder="1" applyAlignment="1" applyProtection="1">
      <alignment horizontal="center" vertical="center"/>
      <protection locked="0"/>
    </xf>
    <xf numFmtId="49" fontId="1" fillId="0" borderId="19" xfId="3" applyNumberFormat="1" applyBorder="1" applyAlignment="1" applyProtection="1">
      <alignment horizontal="left" vertical="center"/>
      <protection locked="0"/>
    </xf>
    <xf numFmtId="49" fontId="1" fillId="0" borderId="20" xfId="3" applyNumberFormat="1" applyBorder="1" applyAlignment="1" applyProtection="1">
      <alignment horizontal="left" vertical="center"/>
      <protection locked="0"/>
    </xf>
    <xf numFmtId="42" fontId="1" fillId="0" borderId="18" xfId="4" applyNumberFormat="1" applyBorder="1" applyAlignment="1" applyProtection="1">
      <alignment horizontal="center" vertical="center"/>
      <protection locked="0"/>
    </xf>
    <xf numFmtId="42" fontId="1" fillId="0" borderId="19" xfId="4" applyNumberFormat="1" applyBorder="1" applyAlignment="1" applyProtection="1">
      <alignment horizontal="center" vertical="center"/>
      <protection locked="0"/>
    </xf>
    <xf numFmtId="42" fontId="1" fillId="0" borderId="20" xfId="4" applyNumberFormat="1" applyBorder="1" applyAlignment="1" applyProtection="1">
      <alignment horizontal="center" vertical="center"/>
      <protection locked="0"/>
    </xf>
    <xf numFmtId="49" fontId="1" fillId="0" borderId="15" xfId="3" applyNumberFormat="1" applyBorder="1" applyAlignment="1" applyProtection="1">
      <alignment horizontal="center" vertical="center"/>
      <protection hidden="1"/>
    </xf>
    <xf numFmtId="49" fontId="1" fillId="0" borderId="18" xfId="3" applyNumberFormat="1" applyBorder="1" applyAlignment="1" applyProtection="1">
      <alignment horizontal="left" vertical="center"/>
      <protection locked="0"/>
    </xf>
    <xf numFmtId="0" fontId="39" fillId="6" borderId="53" xfId="3" applyFont="1" applyFill="1" applyBorder="1" applyAlignment="1" applyProtection="1">
      <alignment horizontal="center" vertical="center"/>
      <protection hidden="1"/>
    </xf>
    <xf numFmtId="42" fontId="39" fillId="6" borderId="53" xfId="4" applyNumberFormat="1" applyFont="1" applyFill="1" applyBorder="1" applyAlignment="1" applyProtection="1">
      <alignment vertical="center" shrinkToFit="1"/>
      <protection hidden="1"/>
    </xf>
  </cellXfs>
  <cellStyles count="7">
    <cellStyle name="桁区切り 2" xfId="2" xr:uid="{66B9EC8E-9152-4A5E-A9DA-561AD064F194}"/>
    <cellStyle name="通貨 2" xfId="4" xr:uid="{C6E90698-9D9B-4394-A120-EF975BDEA6C4}"/>
    <cellStyle name="標準" xfId="0" builtinId="0"/>
    <cellStyle name="標準 2" xfId="1" xr:uid="{1FF3F0FE-B04C-41B4-B18F-6FF8687550D2}"/>
    <cellStyle name="標準 3" xfId="3" xr:uid="{2C87AA2B-EC60-422F-96DA-9ABB8ACFE8A3}"/>
    <cellStyle name="標準 4" xfId="5" xr:uid="{9D77A0E4-5302-4B54-913C-DCE2E42BEE58}"/>
    <cellStyle name="標準 6" xfId="6" xr:uid="{D03D3A35-7A30-49E5-B04C-FCD68841E7C8}"/>
  </cellStyles>
  <dxfs count="22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685800</xdr:colOff>
      <xdr:row>2</xdr:row>
      <xdr:rowOff>47625</xdr:rowOff>
    </xdr:from>
    <xdr:to>
      <xdr:col>8</xdr:col>
      <xdr:colOff>923925</xdr:colOff>
      <xdr:row>2</xdr:row>
      <xdr:rowOff>323850</xdr:rowOff>
    </xdr:to>
    <xdr:sp macro="" textlink="">
      <xdr:nvSpPr>
        <xdr:cNvPr id="2" name="Oval 72">
          <a:extLst>
            <a:ext uri="{FF2B5EF4-FFF2-40B4-BE49-F238E27FC236}">
              <a16:creationId xmlns:a16="http://schemas.microsoft.com/office/drawing/2014/main" id="{15ED2FAA-ECD8-40C9-B7DA-040F50FB0741}"/>
            </a:ext>
          </a:extLst>
        </xdr:cNvPr>
        <xdr:cNvSpPr>
          <a:spLocks noChangeArrowheads="1"/>
        </xdr:cNvSpPr>
      </xdr:nvSpPr>
      <xdr:spPr bwMode="auto">
        <a:xfrm>
          <a:off x="8724900" y="876300"/>
          <a:ext cx="238125" cy="27622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762000</xdr:colOff>
      <xdr:row>2</xdr:row>
      <xdr:rowOff>19050</xdr:rowOff>
    </xdr:from>
    <xdr:to>
      <xdr:col>8</xdr:col>
      <xdr:colOff>1047750</xdr:colOff>
      <xdr:row>2</xdr:row>
      <xdr:rowOff>361950</xdr:rowOff>
    </xdr:to>
    <xdr:sp macro="" textlink="">
      <xdr:nvSpPr>
        <xdr:cNvPr id="2" name="Oval 72">
          <a:extLst>
            <a:ext uri="{FF2B5EF4-FFF2-40B4-BE49-F238E27FC236}">
              <a16:creationId xmlns:a16="http://schemas.microsoft.com/office/drawing/2014/main" id="{73B03FEF-1953-4247-82ED-CF3483708D17}"/>
            </a:ext>
          </a:extLst>
        </xdr:cNvPr>
        <xdr:cNvSpPr>
          <a:spLocks noChangeArrowheads="1"/>
        </xdr:cNvSpPr>
      </xdr:nvSpPr>
      <xdr:spPr bwMode="auto">
        <a:xfrm>
          <a:off x="8334375" y="847725"/>
          <a:ext cx="285750" cy="34290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209550</xdr:colOff>
      <xdr:row>1</xdr:row>
      <xdr:rowOff>57150</xdr:rowOff>
    </xdr:from>
    <xdr:to>
      <xdr:col>21</xdr:col>
      <xdr:colOff>314325</xdr:colOff>
      <xdr:row>2</xdr:row>
      <xdr:rowOff>133350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E4B491E-E78A-4E64-9C28-53F4F222B489}"/>
            </a:ext>
          </a:extLst>
        </xdr:cNvPr>
        <xdr:cNvSpPr txBox="1"/>
      </xdr:nvSpPr>
      <xdr:spPr>
        <a:xfrm>
          <a:off x="9115425" y="219075"/>
          <a:ext cx="2200275" cy="2381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公費用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209550</xdr:colOff>
      <xdr:row>1</xdr:row>
      <xdr:rowOff>57150</xdr:rowOff>
    </xdr:from>
    <xdr:to>
      <xdr:col>21</xdr:col>
      <xdr:colOff>314325</xdr:colOff>
      <xdr:row>2</xdr:row>
      <xdr:rowOff>133350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253CFD2-539F-489B-9125-27BB16F43BE0}"/>
            </a:ext>
          </a:extLst>
        </xdr:cNvPr>
        <xdr:cNvSpPr txBox="1"/>
      </xdr:nvSpPr>
      <xdr:spPr>
        <a:xfrm>
          <a:off x="9115425" y="219075"/>
          <a:ext cx="2200275" cy="2381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公費用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3</xdr:row>
      <xdr:rowOff>28574</xdr:rowOff>
    </xdr:from>
    <xdr:to>
      <xdr:col>9</xdr:col>
      <xdr:colOff>3371850</xdr:colOff>
      <xdr:row>6</xdr:row>
      <xdr:rowOff>257174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1E36EEA-689B-437F-8B19-5D80C890100A}"/>
            </a:ext>
          </a:extLst>
        </xdr:cNvPr>
        <xdr:cNvSpPr/>
      </xdr:nvSpPr>
      <xdr:spPr>
        <a:xfrm>
          <a:off x="7143750" y="962024"/>
          <a:ext cx="3305175" cy="10763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海外出張（研修）日程表を本シートで作成しますと、②「日程及び旅費地域区分（様式）」シートに反映されます。もしくは、海外出張許可願提出時に作成した日程表を本シートに貼り付けると、②「日程及び旅費地域区分（様式）」シートに反映されます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133350</xdr:colOff>
      <xdr:row>1</xdr:row>
      <xdr:rowOff>19050</xdr:rowOff>
    </xdr:from>
    <xdr:to>
      <xdr:col>32</xdr:col>
      <xdr:colOff>114300</xdr:colOff>
      <xdr:row>3</xdr:row>
      <xdr:rowOff>200025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B637432-66B1-4947-A25F-ED00943CB2CF}"/>
            </a:ext>
          </a:extLst>
        </xdr:cNvPr>
        <xdr:cNvSpPr/>
      </xdr:nvSpPr>
      <xdr:spPr>
        <a:xfrm>
          <a:off x="7620000" y="304800"/>
          <a:ext cx="3219450" cy="6381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本シートで記載の内容は③「外国旅費請求書（様式）」シートに反映されます。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custaff\Downloads\&#35201;&#38936;&#12539;&#27096;&#24335;&#20491;&#21029;&#12487;&#12540;&#12479;\&#20491;&#21029;&#12487;&#12540;&#12479;\06_&#22806;&#22269;&#26053;&#36027;&#35531;&#27714;&#26360;(&#20860;%20&#38936;&#21454;&#26360;)(&#31532;6&#21495;)_231201revise.xlsx" TargetMode="External"/><Relationship Id="rId1" Type="http://schemas.openxmlformats.org/officeDocument/2006/relationships/externalLinkPath" Target="&#20491;&#21029;&#12487;&#12540;&#12479;/06_&#22806;&#22269;&#26053;&#36027;&#35531;&#27714;&#26360;(&#20860;%20&#38936;&#21454;&#26360;)(&#31532;6&#21495;)_231201revis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yokohamacu-my.sharepoint.com/jimu-nas/&#20225;&#30011;&#36001;&#21209;&#35506;/&#12510;&#12491;&#12517;&#12450;&#12523;&#12539;&#21508;&#31278;&#27096;&#24335;/&#30740;&#31350;&#36027;&#12510;&#12491;&#12517;&#12450;&#12523;&#38306;&#36899;/H28/&#9733;&#65320;&#65328;&#25522;&#36617;&#20316;&#26989;&#29992;/&#26356;&#26032;&#23436;&#20102;/29%20%20%20&#9733;&#22806;&#22269;&#26053;&#36027;&#35531;&#27714;&#26360;&#12539;&#26085;&#24403;&#21450;&#12403;&#26053;&#36027;&#22320;&#22495;&#21306;&#20998;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custaff\Downloads\&#22806;&#22269;&#26053;&#36027;&#31934;&#31639;&#26360;&#65288;&#34276;&#30000;&#32232;&#38598;&#65289;.xlsx" TargetMode="External"/><Relationship Id="rId1" Type="http://schemas.openxmlformats.org/officeDocument/2006/relationships/externalLinkPath" Target="/Users/ycustaff/Downloads/&#22806;&#22269;&#26053;&#36027;&#31934;&#31639;&#26360;&#65288;&#34276;&#30000;&#32232;&#38598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yokohamacu-my.sharepoint.com/jimu-nas/&#20225;&#30011;&#36001;&#21209;&#35506;/Users/sentan/Downloads/H28gaikokuryohi-seikyu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u-nas\&#20225;&#30011;&#36001;&#21209;&#35506;\&#12510;&#12491;&#12517;&#12450;&#12523;&#12539;&#21508;&#31278;&#27096;&#24335;\&#30740;&#31350;&#36027;&#12510;&#12491;&#12517;&#12450;&#12523;&#38306;&#36899;\H28\&#9733;&#65320;&#65328;&#25522;&#36617;&#20316;&#26989;&#29992;\&#26356;&#26032;&#23436;&#20102;\29%20%20%20&#9733;&#22806;&#22269;&#26053;&#36027;&#35531;&#27714;&#26360;&#12539;&#26085;&#24403;&#21450;&#12403;&#26053;&#36027;&#22320;&#22495;&#21306;&#20998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u-nas\&#20225;&#30011;&#36001;&#21209;&#35506;\Users\sentan\Downloads\H28gaikokuryohi-seiky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①【事前】日程表 (様式)"/>
      <sheetName val="②日程及び旅費地域区分（様式）"/>
      <sheetName val="【記入例】②日程及旅費地域区分"/>
      <sheetName val="没【記入例】③外国旅費請求書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事前】日程表 (様式)"/>
      <sheetName val="日程及び旅費地域区分（様式）"/>
      <sheetName val="外国旅費請求書（様式）"/>
      <sheetName val="日程及び旅費地域区分（記入例）"/>
      <sheetName val="外国旅費請求書（記入例）"/>
    </sheetNames>
    <sheetDataSet>
      <sheetData sheetId="0" refreshError="1"/>
      <sheetData sheetId="1" refreshError="1">
        <row r="9">
          <cell r="A9">
            <v>3</v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/>
      <sheetData sheetId="1"/>
      <sheetData sheetId="2"/>
      <sheetData sheetId="3">
        <row r="1">
          <cell r="A1" t="str">
            <v>教授</v>
          </cell>
        </row>
        <row r="2">
          <cell r="A2" t="str">
            <v>准教授</v>
          </cell>
        </row>
        <row r="3">
          <cell r="A3" t="str">
            <v>講師</v>
          </cell>
        </row>
        <row r="4">
          <cell r="A4" t="str">
            <v>助教</v>
          </cell>
        </row>
        <row r="5">
          <cell r="A5" t="str">
            <v>助手</v>
          </cell>
        </row>
        <row r="6">
          <cell r="A6" t="str">
            <v>特任教授</v>
          </cell>
        </row>
        <row r="7">
          <cell r="A7" t="str">
            <v>特任准教授</v>
          </cell>
        </row>
        <row r="8">
          <cell r="A8" t="str">
            <v>特任助教</v>
          </cell>
        </row>
        <row r="9">
          <cell r="A9" t="str">
            <v>特任助手</v>
          </cell>
        </row>
        <row r="10">
          <cell r="A10" t="str">
            <v>客員教授</v>
          </cell>
        </row>
        <row r="11">
          <cell r="A11" t="str">
            <v>客員准教授</v>
          </cell>
        </row>
        <row r="12">
          <cell r="A12" t="str">
            <v>客員研究員</v>
          </cell>
        </row>
        <row r="13">
          <cell r="A13" t="str">
            <v>共同研究員</v>
          </cell>
        </row>
        <row r="14">
          <cell r="A14" t="str">
            <v>特別研究員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教授</v>
          </cell>
        </row>
        <row r="2">
          <cell r="A2" t="str">
            <v>准教授</v>
          </cell>
        </row>
        <row r="3">
          <cell r="A3" t="str">
            <v>講師</v>
          </cell>
        </row>
        <row r="4">
          <cell r="A4" t="str">
            <v>助教</v>
          </cell>
        </row>
        <row r="5">
          <cell r="A5" t="str">
            <v>助手</v>
          </cell>
        </row>
        <row r="6">
          <cell r="A6" t="str">
            <v>特任教授</v>
          </cell>
        </row>
        <row r="7">
          <cell r="A7" t="str">
            <v>特任准教授</v>
          </cell>
        </row>
        <row r="8">
          <cell r="A8" t="str">
            <v>特任助教</v>
          </cell>
        </row>
        <row r="9">
          <cell r="A9" t="str">
            <v>特任助手</v>
          </cell>
        </row>
        <row r="10">
          <cell r="A10" t="str">
            <v>客員教授</v>
          </cell>
        </row>
        <row r="11">
          <cell r="A11" t="str">
            <v>客員准教授</v>
          </cell>
        </row>
        <row r="12">
          <cell r="A12" t="str">
            <v>客員研究員</v>
          </cell>
        </row>
        <row r="13">
          <cell r="A13" t="str">
            <v>共同研究員</v>
          </cell>
        </row>
        <row r="14">
          <cell r="A14" t="str">
            <v>特別研究員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6249B-F0A4-4530-B3B1-6A2E9119D197}">
  <sheetPr>
    <pageSetUpPr fitToPage="1"/>
  </sheetPr>
  <dimension ref="A1:I78"/>
  <sheetViews>
    <sheetView tabSelected="1" zoomScaleNormal="100" zoomScaleSheetLayoutView="100" workbookViewId="0">
      <selection activeCell="B13" sqref="B13:B17"/>
    </sheetView>
  </sheetViews>
  <sheetFormatPr defaultRowHeight="16.5"/>
  <cols>
    <col min="1" max="1" width="13.25" style="116" customWidth="1"/>
    <col min="2" max="2" width="30.625" style="2" customWidth="1"/>
    <col min="3" max="3" width="9" style="3"/>
    <col min="4" max="4" width="12.625" style="3" customWidth="1"/>
    <col min="5" max="5" width="5.75" style="3" customWidth="1"/>
    <col min="6" max="7" width="12.625" style="3" customWidth="1"/>
    <col min="8" max="8" width="9" style="15"/>
    <col min="9" max="9" width="12.625" style="121" customWidth="1"/>
    <col min="10" max="16384" width="9" style="6"/>
  </cols>
  <sheetData>
    <row r="1" spans="1:9" ht="29.25" thickBot="1">
      <c r="A1" s="1" t="s">
        <v>0</v>
      </c>
      <c r="H1" s="4" t="s">
        <v>1</v>
      </c>
      <c r="I1" s="5"/>
    </row>
    <row r="2" spans="1:9" s="10" customFormat="1" ht="36" customHeight="1" thickBot="1">
      <c r="A2" s="7" t="s">
        <v>2</v>
      </c>
      <c r="B2" s="7"/>
      <c r="C2" s="7"/>
      <c r="D2" s="7"/>
      <c r="E2" s="7"/>
      <c r="F2" s="7"/>
      <c r="G2" s="8"/>
      <c r="H2" s="4" t="s">
        <v>3</v>
      </c>
      <c r="I2" s="9" t="s">
        <v>4</v>
      </c>
    </row>
    <row r="3" spans="1:9" s="10" customFormat="1" ht="29.25" customHeight="1" thickBot="1">
      <c r="A3" s="7"/>
      <c r="B3" s="7"/>
      <c r="C3" s="7"/>
      <c r="D3" s="7"/>
      <c r="E3" s="7"/>
      <c r="F3" s="7"/>
      <c r="G3" s="8"/>
      <c r="H3" s="11" t="s">
        <v>5</v>
      </c>
      <c r="I3" s="12" t="s">
        <v>6</v>
      </c>
    </row>
    <row r="4" spans="1:9" s="10" customFormat="1" ht="17.25" thickBot="1">
      <c r="A4" s="13" t="s">
        <v>7</v>
      </c>
      <c r="B4" s="14"/>
      <c r="C4" s="15"/>
      <c r="D4" s="15"/>
      <c r="E4" s="15"/>
      <c r="F4" s="15"/>
      <c r="G4" s="15"/>
      <c r="H4" s="4" t="s">
        <v>8</v>
      </c>
      <c r="I4" s="16" t="s">
        <v>9</v>
      </c>
    </row>
    <row r="5" spans="1:9" s="23" customFormat="1" ht="12" customHeight="1">
      <c r="A5" s="17" t="s">
        <v>10</v>
      </c>
      <c r="B5" s="18" t="s">
        <v>11</v>
      </c>
      <c r="C5" s="19" t="s">
        <v>12</v>
      </c>
      <c r="D5" s="20" t="s">
        <v>13</v>
      </c>
      <c r="E5" s="21"/>
      <c r="F5" s="21"/>
      <c r="G5" s="19" t="s">
        <v>14</v>
      </c>
      <c r="H5" s="19" t="s">
        <v>15</v>
      </c>
      <c r="I5" s="22" t="s">
        <v>16</v>
      </c>
    </row>
    <row r="6" spans="1:9" s="23" customFormat="1" ht="12" customHeight="1">
      <c r="A6" s="24" t="s">
        <v>17</v>
      </c>
      <c r="B6" s="25"/>
      <c r="C6" s="26"/>
      <c r="D6" s="27" t="s">
        <v>18</v>
      </c>
      <c r="E6" s="28" t="s">
        <v>19</v>
      </c>
      <c r="F6" s="29" t="s">
        <v>20</v>
      </c>
      <c r="G6" s="30"/>
      <c r="H6" s="31"/>
      <c r="I6" s="32"/>
    </row>
    <row r="7" spans="1:9" s="23" customFormat="1" ht="12" customHeight="1">
      <c r="A7" s="33"/>
      <c r="B7" s="34" t="s">
        <v>21</v>
      </c>
      <c r="C7" s="26"/>
      <c r="D7" s="27" t="s">
        <v>18</v>
      </c>
      <c r="E7" s="28" t="s">
        <v>19</v>
      </c>
      <c r="F7" s="29" t="s">
        <v>20</v>
      </c>
      <c r="G7" s="30"/>
      <c r="H7" s="31"/>
      <c r="I7" s="32"/>
    </row>
    <row r="8" spans="1:9" s="23" customFormat="1" ht="12" customHeight="1" thickBot="1">
      <c r="A8" s="35"/>
      <c r="B8" s="25"/>
      <c r="C8" s="36" t="s">
        <v>22</v>
      </c>
      <c r="D8" s="37"/>
      <c r="E8" s="37"/>
      <c r="F8" s="38"/>
      <c r="G8" s="39"/>
      <c r="H8" s="40"/>
      <c r="I8" s="41"/>
    </row>
    <row r="9" spans="1:9" s="23" customFormat="1" ht="12" customHeight="1">
      <c r="A9" s="42" t="s">
        <v>23</v>
      </c>
      <c r="B9" s="43" t="s">
        <v>24</v>
      </c>
      <c r="C9" s="44" t="s">
        <v>25</v>
      </c>
      <c r="D9" s="45"/>
      <c r="E9" s="46"/>
      <c r="F9" s="47"/>
      <c r="G9" s="48"/>
      <c r="H9" s="40"/>
      <c r="I9" s="41"/>
    </row>
    <row r="10" spans="1:9" s="23" customFormat="1" ht="12" customHeight="1">
      <c r="A10" s="49"/>
      <c r="B10" s="50"/>
      <c r="C10" s="51" t="s">
        <v>26</v>
      </c>
      <c r="D10" s="52"/>
      <c r="E10" s="53" t="s">
        <v>27</v>
      </c>
      <c r="F10" s="54"/>
      <c r="G10" s="30"/>
      <c r="H10" s="40"/>
      <c r="I10" s="41"/>
    </row>
    <row r="11" spans="1:9" s="23" customFormat="1" ht="12" customHeight="1">
      <c r="A11" s="55" t="s">
        <v>28</v>
      </c>
      <c r="B11" s="50"/>
      <c r="C11" s="56" t="s">
        <v>29</v>
      </c>
      <c r="D11" s="57"/>
      <c r="E11" s="58"/>
      <c r="F11" s="59"/>
      <c r="G11" s="60"/>
      <c r="H11" s="40"/>
      <c r="I11" s="41"/>
    </row>
    <row r="12" spans="1:9" s="23" customFormat="1" ht="12" customHeight="1" thickBot="1">
      <c r="A12" s="61" t="s">
        <v>27</v>
      </c>
      <c r="B12" s="62"/>
      <c r="C12" s="63" t="s">
        <v>30</v>
      </c>
      <c r="D12" s="64"/>
      <c r="E12" s="64"/>
      <c r="F12" s="65"/>
      <c r="G12" s="66"/>
      <c r="H12" s="67"/>
      <c r="I12" s="68"/>
    </row>
    <row r="13" spans="1:9" s="23" customFormat="1" ht="12" customHeight="1">
      <c r="A13" s="17" t="s">
        <v>10</v>
      </c>
      <c r="B13" s="69"/>
      <c r="C13" s="19" t="s">
        <v>12</v>
      </c>
      <c r="D13" s="20" t="s">
        <v>13</v>
      </c>
      <c r="E13" s="21"/>
      <c r="F13" s="21"/>
      <c r="G13" s="19" t="s">
        <v>14</v>
      </c>
      <c r="H13" s="19" t="s">
        <v>15</v>
      </c>
      <c r="I13" s="22" t="s">
        <v>16</v>
      </c>
    </row>
    <row r="14" spans="1:9" s="23" customFormat="1" ht="12" customHeight="1">
      <c r="A14" s="70"/>
      <c r="B14" s="71"/>
      <c r="C14" s="72"/>
      <c r="D14" s="73"/>
      <c r="E14" s="74" t="s">
        <v>19</v>
      </c>
      <c r="F14" s="75"/>
      <c r="G14" s="76"/>
      <c r="H14" s="31"/>
      <c r="I14" s="77">
        <f>G28*H14</f>
        <v>0</v>
      </c>
    </row>
    <row r="15" spans="1:9" s="23" customFormat="1" ht="12" customHeight="1">
      <c r="A15" s="24" t="s">
        <v>17</v>
      </c>
      <c r="B15" s="71"/>
      <c r="C15" s="78"/>
      <c r="D15" s="78"/>
      <c r="E15" s="28" t="s">
        <v>19</v>
      </c>
      <c r="F15" s="79"/>
      <c r="G15" s="30"/>
      <c r="H15" s="80"/>
      <c r="I15" s="77"/>
    </row>
    <row r="16" spans="1:9" s="23" customFormat="1" ht="12" customHeight="1">
      <c r="A16" s="81"/>
      <c r="B16" s="71"/>
      <c r="C16" s="26"/>
      <c r="D16" s="82"/>
      <c r="E16" s="83" t="s">
        <v>19</v>
      </c>
      <c r="F16" s="84"/>
      <c r="G16" s="85"/>
      <c r="H16" s="31"/>
      <c r="I16" s="77"/>
    </row>
    <row r="17" spans="1:9" s="23" customFormat="1" ht="12" customHeight="1">
      <c r="A17" s="81"/>
      <c r="B17" s="71"/>
      <c r="C17" s="26"/>
      <c r="D17" s="78"/>
      <c r="E17" s="28" t="s">
        <v>19</v>
      </c>
      <c r="F17" s="79"/>
      <c r="G17" s="30"/>
      <c r="H17" s="31"/>
      <c r="I17" s="77"/>
    </row>
    <row r="18" spans="1:9" s="23" customFormat="1" ht="12" customHeight="1">
      <c r="A18" s="81"/>
      <c r="B18" s="86"/>
      <c r="C18" s="26"/>
      <c r="D18" s="78"/>
      <c r="E18" s="28" t="s">
        <v>19</v>
      </c>
      <c r="F18" s="79"/>
      <c r="G18" s="30"/>
      <c r="H18" s="31"/>
      <c r="I18" s="77"/>
    </row>
    <row r="19" spans="1:9" s="23" customFormat="1" ht="12" customHeight="1">
      <c r="A19" s="81"/>
      <c r="B19" s="71"/>
      <c r="C19" s="26"/>
      <c r="D19" s="78"/>
      <c r="E19" s="28" t="s">
        <v>19</v>
      </c>
      <c r="F19" s="79"/>
      <c r="G19" s="30"/>
      <c r="H19" s="40"/>
      <c r="I19" s="87"/>
    </row>
    <row r="20" spans="1:9" s="23" customFormat="1" ht="12" customHeight="1">
      <c r="A20" s="81"/>
      <c r="B20" s="71"/>
      <c r="C20" s="26"/>
      <c r="D20" s="78"/>
      <c r="E20" s="28" t="s">
        <v>19</v>
      </c>
      <c r="F20" s="79"/>
      <c r="G20" s="30"/>
      <c r="H20" s="40"/>
      <c r="I20" s="87"/>
    </row>
    <row r="21" spans="1:9" s="23" customFormat="1" ht="12" customHeight="1">
      <c r="A21" s="81"/>
      <c r="B21" s="71"/>
      <c r="C21" s="26"/>
      <c r="D21" s="78"/>
      <c r="E21" s="28" t="s">
        <v>19</v>
      </c>
      <c r="F21" s="79"/>
      <c r="G21" s="30"/>
      <c r="H21" s="40"/>
      <c r="I21" s="87"/>
    </row>
    <row r="22" spans="1:9" s="23" customFormat="1" ht="12" customHeight="1">
      <c r="A22" s="81"/>
      <c r="B22" s="88"/>
      <c r="C22" s="89"/>
      <c r="D22" s="90"/>
      <c r="E22" s="91" t="s">
        <v>19</v>
      </c>
      <c r="F22" s="92"/>
      <c r="G22" s="93"/>
      <c r="H22" s="40"/>
      <c r="I22" s="87"/>
    </row>
    <row r="23" spans="1:9" s="23" customFormat="1" ht="12" customHeight="1">
      <c r="A23" s="81"/>
      <c r="B23" s="94"/>
      <c r="C23" s="36" t="s">
        <v>22</v>
      </c>
      <c r="D23" s="37"/>
      <c r="E23" s="37"/>
      <c r="F23" s="38"/>
      <c r="G23" s="39">
        <f>SUM(G14:G22)</f>
        <v>0</v>
      </c>
      <c r="H23" s="40"/>
      <c r="I23" s="87"/>
    </row>
    <row r="24" spans="1:9" s="23" customFormat="1" ht="12" customHeight="1" thickBot="1">
      <c r="A24" s="81"/>
      <c r="B24" s="71"/>
      <c r="C24" s="95"/>
      <c r="D24" s="96" t="s">
        <v>31</v>
      </c>
      <c r="E24" s="97" t="s">
        <v>32</v>
      </c>
      <c r="F24" s="98" t="s">
        <v>15</v>
      </c>
      <c r="G24" s="76"/>
      <c r="H24" s="40"/>
      <c r="I24" s="87"/>
    </row>
    <row r="25" spans="1:9" s="23" customFormat="1" ht="12" customHeight="1">
      <c r="A25" s="42" t="s">
        <v>23</v>
      </c>
      <c r="B25" s="71"/>
      <c r="C25" s="44" t="s">
        <v>25</v>
      </c>
      <c r="D25" s="45">
        <v>100</v>
      </c>
      <c r="E25" s="46"/>
      <c r="F25" s="47"/>
      <c r="G25" s="48">
        <f>D25*F25</f>
        <v>0</v>
      </c>
      <c r="H25" s="40"/>
      <c r="I25" s="87"/>
    </row>
    <row r="26" spans="1:9" s="23" customFormat="1" ht="12" customHeight="1">
      <c r="A26" s="49"/>
      <c r="B26" s="71"/>
      <c r="C26" s="51" t="s">
        <v>26</v>
      </c>
      <c r="D26" s="52"/>
      <c r="E26" s="99">
        <v>0</v>
      </c>
      <c r="F26" s="54"/>
      <c r="G26" s="30">
        <f>D26*F26</f>
        <v>0</v>
      </c>
      <c r="H26" s="40"/>
      <c r="I26" s="87"/>
    </row>
    <row r="27" spans="1:9" s="23" customFormat="1" ht="12" customHeight="1">
      <c r="A27" s="55" t="s">
        <v>28</v>
      </c>
      <c r="B27" s="71"/>
      <c r="C27" s="56" t="s">
        <v>29</v>
      </c>
      <c r="D27" s="57"/>
      <c r="E27" s="58"/>
      <c r="F27" s="59"/>
      <c r="G27" s="60">
        <f>D27*F27</f>
        <v>0</v>
      </c>
      <c r="H27" s="40"/>
      <c r="I27" s="87"/>
    </row>
    <row r="28" spans="1:9" s="23" customFormat="1" ht="12" customHeight="1" thickBot="1">
      <c r="A28" s="61" t="s">
        <v>27</v>
      </c>
      <c r="B28" s="100"/>
      <c r="C28" s="63" t="s">
        <v>30</v>
      </c>
      <c r="D28" s="64"/>
      <c r="E28" s="64"/>
      <c r="F28" s="65"/>
      <c r="G28" s="66">
        <f>SUM(G23,G25,G26,G27)</f>
        <v>0</v>
      </c>
      <c r="H28" s="67"/>
      <c r="I28" s="101"/>
    </row>
    <row r="29" spans="1:9" s="23" customFormat="1" ht="12" customHeight="1">
      <c r="A29" s="17" t="s">
        <v>10</v>
      </c>
      <c r="B29" s="69"/>
      <c r="C29" s="19" t="s">
        <v>12</v>
      </c>
      <c r="D29" s="20" t="s">
        <v>13</v>
      </c>
      <c r="E29" s="21"/>
      <c r="F29" s="21"/>
      <c r="G29" s="19" t="s">
        <v>14</v>
      </c>
      <c r="H29" s="19" t="s">
        <v>15</v>
      </c>
      <c r="I29" s="102" t="s">
        <v>16</v>
      </c>
    </row>
    <row r="30" spans="1:9" s="23" customFormat="1" ht="12" customHeight="1">
      <c r="A30" s="70"/>
      <c r="B30" s="71"/>
      <c r="C30" s="72"/>
      <c r="D30" s="73"/>
      <c r="E30" s="74" t="s">
        <v>19</v>
      </c>
      <c r="F30" s="75"/>
      <c r="G30" s="76"/>
      <c r="H30" s="31"/>
      <c r="I30" s="77">
        <f>G44*H30</f>
        <v>0</v>
      </c>
    </row>
    <row r="31" spans="1:9" s="23" customFormat="1" ht="12" customHeight="1">
      <c r="A31" s="24" t="s">
        <v>17</v>
      </c>
      <c r="B31" s="71"/>
      <c r="C31" s="78"/>
      <c r="D31" s="82"/>
      <c r="E31" s="83" t="s">
        <v>19</v>
      </c>
      <c r="F31" s="84"/>
      <c r="G31" s="30"/>
      <c r="H31" s="80"/>
      <c r="I31" s="77"/>
    </row>
    <row r="32" spans="1:9" s="23" customFormat="1" ht="12" customHeight="1">
      <c r="A32" s="81"/>
      <c r="B32" s="71"/>
      <c r="C32" s="78"/>
      <c r="D32" s="82"/>
      <c r="E32" s="83" t="s">
        <v>19</v>
      </c>
      <c r="F32" s="84"/>
      <c r="G32" s="30"/>
      <c r="H32" s="31"/>
      <c r="I32" s="77"/>
    </row>
    <row r="33" spans="1:9" s="23" customFormat="1" ht="12" customHeight="1">
      <c r="A33" s="81"/>
      <c r="B33" s="71"/>
      <c r="C33" s="78"/>
      <c r="D33" s="82"/>
      <c r="E33" s="83" t="s">
        <v>19</v>
      </c>
      <c r="F33" s="84"/>
      <c r="G33" s="30"/>
      <c r="H33" s="31"/>
      <c r="I33" s="77"/>
    </row>
    <row r="34" spans="1:9" s="23" customFormat="1" ht="12" customHeight="1">
      <c r="A34" s="81"/>
      <c r="B34" s="86"/>
      <c r="C34" s="78"/>
      <c r="D34" s="82"/>
      <c r="E34" s="83" t="s">
        <v>19</v>
      </c>
      <c r="F34" s="84"/>
      <c r="G34" s="30"/>
      <c r="H34" s="31"/>
      <c r="I34" s="77"/>
    </row>
    <row r="35" spans="1:9" s="23" customFormat="1" ht="12" customHeight="1">
      <c r="A35" s="81"/>
      <c r="B35" s="71"/>
      <c r="C35" s="26"/>
      <c r="D35" s="82"/>
      <c r="E35" s="83" t="s">
        <v>19</v>
      </c>
      <c r="F35" s="84"/>
      <c r="G35" s="30"/>
      <c r="H35" s="40"/>
      <c r="I35" s="87"/>
    </row>
    <row r="36" spans="1:9" s="23" customFormat="1" ht="12" customHeight="1">
      <c r="A36" s="81"/>
      <c r="B36" s="71"/>
      <c r="C36" s="26"/>
      <c r="D36" s="78"/>
      <c r="E36" s="28" t="s">
        <v>19</v>
      </c>
      <c r="F36" s="79"/>
      <c r="G36" s="30"/>
      <c r="H36" s="40"/>
      <c r="I36" s="87"/>
    </row>
    <row r="37" spans="1:9" s="23" customFormat="1" ht="12" customHeight="1">
      <c r="A37" s="81"/>
      <c r="B37" s="71"/>
      <c r="C37" s="26"/>
      <c r="D37" s="78"/>
      <c r="E37" s="28" t="s">
        <v>19</v>
      </c>
      <c r="F37" s="79"/>
      <c r="G37" s="30"/>
      <c r="H37" s="40"/>
      <c r="I37" s="87"/>
    </row>
    <row r="38" spans="1:9" s="23" customFormat="1" ht="12" customHeight="1">
      <c r="A38" s="81"/>
      <c r="B38" s="88"/>
      <c r="C38" s="89"/>
      <c r="D38" s="90"/>
      <c r="E38" s="91" t="s">
        <v>19</v>
      </c>
      <c r="F38" s="92"/>
      <c r="G38" s="93"/>
      <c r="H38" s="40"/>
      <c r="I38" s="87"/>
    </row>
    <row r="39" spans="1:9" s="23" customFormat="1" ht="12" customHeight="1">
      <c r="A39" s="81"/>
      <c r="B39" s="94"/>
      <c r="C39" s="36" t="s">
        <v>22</v>
      </c>
      <c r="D39" s="37"/>
      <c r="E39" s="37"/>
      <c r="F39" s="38"/>
      <c r="G39" s="39">
        <f>SUM(G30:G38)</f>
        <v>0</v>
      </c>
      <c r="H39" s="40"/>
      <c r="I39" s="87"/>
    </row>
    <row r="40" spans="1:9" s="23" customFormat="1" ht="12" customHeight="1" thickBot="1">
      <c r="A40" s="81"/>
      <c r="B40" s="71"/>
      <c r="C40" s="95"/>
      <c r="D40" s="96" t="s">
        <v>31</v>
      </c>
      <c r="E40" s="97" t="s">
        <v>32</v>
      </c>
      <c r="F40" s="98" t="s">
        <v>15</v>
      </c>
      <c r="G40" s="76"/>
      <c r="H40" s="40"/>
      <c r="I40" s="87"/>
    </row>
    <row r="41" spans="1:9" s="23" customFormat="1" ht="12" customHeight="1">
      <c r="A41" s="42" t="s">
        <v>23</v>
      </c>
      <c r="B41" s="71"/>
      <c r="C41" s="44" t="s">
        <v>25</v>
      </c>
      <c r="D41" s="45">
        <v>100</v>
      </c>
      <c r="E41" s="46"/>
      <c r="F41" s="47"/>
      <c r="G41" s="48">
        <f>D41*F41</f>
        <v>0</v>
      </c>
      <c r="H41" s="40"/>
      <c r="I41" s="87"/>
    </row>
    <row r="42" spans="1:9" s="23" customFormat="1" ht="12" customHeight="1">
      <c r="A42" s="49"/>
      <c r="B42" s="71"/>
      <c r="C42" s="51" t="s">
        <v>26</v>
      </c>
      <c r="D42" s="52"/>
      <c r="E42" s="99">
        <v>0</v>
      </c>
      <c r="F42" s="54"/>
      <c r="G42" s="30">
        <f>D42*F42</f>
        <v>0</v>
      </c>
      <c r="H42" s="40"/>
      <c r="I42" s="87"/>
    </row>
    <row r="43" spans="1:9" s="23" customFormat="1" ht="12" customHeight="1">
      <c r="A43" s="55" t="s">
        <v>28</v>
      </c>
      <c r="B43" s="71"/>
      <c r="C43" s="56" t="s">
        <v>29</v>
      </c>
      <c r="D43" s="57"/>
      <c r="E43" s="58"/>
      <c r="F43" s="59"/>
      <c r="G43" s="60">
        <f>D43*F43</f>
        <v>0</v>
      </c>
      <c r="H43" s="40"/>
      <c r="I43" s="87"/>
    </row>
    <row r="44" spans="1:9" s="23" customFormat="1" ht="12" customHeight="1" thickBot="1">
      <c r="A44" s="61" t="s">
        <v>27</v>
      </c>
      <c r="B44" s="100"/>
      <c r="C44" s="63" t="s">
        <v>30</v>
      </c>
      <c r="D44" s="64"/>
      <c r="E44" s="64"/>
      <c r="F44" s="65"/>
      <c r="G44" s="66">
        <f>SUM(G39,G41,G42,G43)</f>
        <v>0</v>
      </c>
      <c r="H44" s="67"/>
      <c r="I44" s="101"/>
    </row>
    <row r="45" spans="1:9" s="23" customFormat="1" ht="12" customHeight="1">
      <c r="A45" s="17" t="s">
        <v>10</v>
      </c>
      <c r="B45" s="69"/>
      <c r="C45" s="19" t="s">
        <v>12</v>
      </c>
      <c r="D45" s="20" t="s">
        <v>13</v>
      </c>
      <c r="E45" s="21"/>
      <c r="F45" s="21"/>
      <c r="G45" s="19" t="s">
        <v>14</v>
      </c>
      <c r="H45" s="19" t="s">
        <v>15</v>
      </c>
      <c r="I45" s="102" t="s">
        <v>16</v>
      </c>
    </row>
    <row r="46" spans="1:9" s="23" customFormat="1" ht="12" customHeight="1">
      <c r="A46" s="70"/>
      <c r="B46" s="71"/>
      <c r="C46" s="103"/>
      <c r="D46" s="104"/>
      <c r="E46" s="105" t="s">
        <v>19</v>
      </c>
      <c r="F46" s="106"/>
      <c r="G46" s="107"/>
      <c r="H46" s="31"/>
      <c r="I46" s="77">
        <f>G60*H46</f>
        <v>0</v>
      </c>
    </row>
    <row r="47" spans="1:9" s="23" customFormat="1" ht="12" customHeight="1">
      <c r="A47" s="24" t="s">
        <v>17</v>
      </c>
      <c r="B47" s="71"/>
      <c r="C47" s="108"/>
      <c r="D47" s="109"/>
      <c r="E47" s="110" t="s">
        <v>19</v>
      </c>
      <c r="F47" s="111"/>
      <c r="G47" s="112"/>
      <c r="H47" s="31"/>
      <c r="I47" s="77"/>
    </row>
    <row r="48" spans="1:9" s="23" customFormat="1" ht="12" customHeight="1">
      <c r="A48" s="81"/>
      <c r="B48" s="71"/>
      <c r="C48" s="26"/>
      <c r="D48" s="78"/>
      <c r="E48" s="28" t="s">
        <v>19</v>
      </c>
      <c r="F48" s="79"/>
      <c r="G48" s="30"/>
      <c r="H48" s="31"/>
      <c r="I48" s="77"/>
    </row>
    <row r="49" spans="1:9" s="23" customFormat="1" ht="12" customHeight="1">
      <c r="A49" s="81"/>
      <c r="B49" s="71"/>
      <c r="C49" s="26"/>
      <c r="D49" s="78"/>
      <c r="E49" s="28" t="s">
        <v>19</v>
      </c>
      <c r="F49" s="79"/>
      <c r="G49" s="30"/>
      <c r="H49" s="31"/>
      <c r="I49" s="77"/>
    </row>
    <row r="50" spans="1:9" s="23" customFormat="1" ht="12" customHeight="1">
      <c r="A50" s="81"/>
      <c r="B50" s="86"/>
      <c r="C50" s="26"/>
      <c r="D50" s="78"/>
      <c r="E50" s="28" t="s">
        <v>19</v>
      </c>
      <c r="F50" s="79"/>
      <c r="G50" s="30"/>
      <c r="H50" s="31"/>
      <c r="I50" s="77"/>
    </row>
    <row r="51" spans="1:9" s="23" customFormat="1" ht="12" customHeight="1">
      <c r="A51" s="81"/>
      <c r="B51" s="71"/>
      <c r="C51" s="26"/>
      <c r="D51" s="78"/>
      <c r="E51" s="28" t="s">
        <v>19</v>
      </c>
      <c r="F51" s="79"/>
      <c r="G51" s="30"/>
      <c r="H51" s="40"/>
      <c r="I51" s="87"/>
    </row>
    <row r="52" spans="1:9" s="23" customFormat="1" ht="12" customHeight="1">
      <c r="A52" s="81"/>
      <c r="B52" s="71"/>
      <c r="C52" s="26"/>
      <c r="D52" s="78"/>
      <c r="E52" s="28" t="s">
        <v>19</v>
      </c>
      <c r="F52" s="79"/>
      <c r="G52" s="30"/>
      <c r="H52" s="40"/>
      <c r="I52" s="87"/>
    </row>
    <row r="53" spans="1:9" s="23" customFormat="1" ht="12" customHeight="1">
      <c r="A53" s="81"/>
      <c r="B53" s="71"/>
      <c r="C53" s="26"/>
      <c r="D53" s="78"/>
      <c r="E53" s="28" t="s">
        <v>19</v>
      </c>
      <c r="F53" s="79"/>
      <c r="G53" s="30"/>
      <c r="H53" s="40"/>
      <c r="I53" s="87"/>
    </row>
    <row r="54" spans="1:9" s="23" customFormat="1" ht="12" customHeight="1">
      <c r="A54" s="81"/>
      <c r="B54" s="88"/>
      <c r="C54" s="89"/>
      <c r="D54" s="90"/>
      <c r="E54" s="91" t="s">
        <v>19</v>
      </c>
      <c r="F54" s="92"/>
      <c r="G54" s="93"/>
      <c r="H54" s="40"/>
      <c r="I54" s="87"/>
    </row>
    <row r="55" spans="1:9" s="23" customFormat="1" ht="12" customHeight="1">
      <c r="A55" s="81"/>
      <c r="B55" s="94"/>
      <c r="C55" s="36" t="s">
        <v>22</v>
      </c>
      <c r="D55" s="37"/>
      <c r="E55" s="37"/>
      <c r="F55" s="38"/>
      <c r="G55" s="39">
        <f>SUM(G46:G54)</f>
        <v>0</v>
      </c>
      <c r="H55" s="40"/>
      <c r="I55" s="87"/>
    </row>
    <row r="56" spans="1:9" s="23" customFormat="1" ht="12" customHeight="1" thickBot="1">
      <c r="A56" s="81"/>
      <c r="B56" s="71"/>
      <c r="C56" s="95"/>
      <c r="D56" s="73" t="s">
        <v>31</v>
      </c>
      <c r="E56" s="97" t="s">
        <v>32</v>
      </c>
      <c r="F56" s="98" t="s">
        <v>15</v>
      </c>
      <c r="G56" s="76"/>
      <c r="H56" s="40"/>
      <c r="I56" s="87"/>
    </row>
    <row r="57" spans="1:9" s="23" customFormat="1" ht="12" customHeight="1">
      <c r="A57" s="42" t="s">
        <v>23</v>
      </c>
      <c r="B57" s="113"/>
      <c r="C57" s="44" t="s">
        <v>25</v>
      </c>
      <c r="D57" s="45">
        <v>100</v>
      </c>
      <c r="E57" s="46"/>
      <c r="F57" s="47"/>
      <c r="G57" s="48">
        <f>D57*F57</f>
        <v>0</v>
      </c>
      <c r="H57" s="40"/>
      <c r="I57" s="87"/>
    </row>
    <row r="58" spans="1:9" s="23" customFormat="1" ht="12" customHeight="1">
      <c r="A58" s="49"/>
      <c r="B58" s="71"/>
      <c r="C58" s="51" t="s">
        <v>26</v>
      </c>
      <c r="D58" s="52"/>
      <c r="E58" s="99">
        <v>0</v>
      </c>
      <c r="F58" s="54"/>
      <c r="G58" s="30">
        <f>D58*F58</f>
        <v>0</v>
      </c>
      <c r="H58" s="40"/>
      <c r="I58" s="87"/>
    </row>
    <row r="59" spans="1:9" s="23" customFormat="1" ht="12" customHeight="1">
      <c r="A59" s="55" t="s">
        <v>28</v>
      </c>
      <c r="B59" s="71"/>
      <c r="C59" s="56" t="s">
        <v>29</v>
      </c>
      <c r="D59" s="57"/>
      <c r="E59" s="58"/>
      <c r="F59" s="59"/>
      <c r="G59" s="60">
        <f>D59*F59</f>
        <v>0</v>
      </c>
      <c r="H59" s="40"/>
      <c r="I59" s="87"/>
    </row>
    <row r="60" spans="1:9" s="23" customFormat="1" ht="12" customHeight="1" thickBot="1">
      <c r="A60" s="61" t="s">
        <v>27</v>
      </c>
      <c r="B60" s="100"/>
      <c r="C60" s="63" t="s">
        <v>30</v>
      </c>
      <c r="D60" s="64"/>
      <c r="E60" s="64"/>
      <c r="F60" s="65"/>
      <c r="G60" s="66">
        <f>SUM(G55,G57,G58,G59)</f>
        <v>0</v>
      </c>
      <c r="H60" s="67"/>
      <c r="I60" s="101"/>
    </row>
    <row r="61" spans="1:9" s="23" customFormat="1" ht="12" customHeight="1">
      <c r="A61" s="17" t="s">
        <v>10</v>
      </c>
      <c r="B61" s="69"/>
      <c r="C61" s="19" t="s">
        <v>12</v>
      </c>
      <c r="D61" s="20" t="s">
        <v>13</v>
      </c>
      <c r="E61" s="21"/>
      <c r="F61" s="21"/>
      <c r="G61" s="19" t="s">
        <v>14</v>
      </c>
      <c r="H61" s="19" t="s">
        <v>15</v>
      </c>
      <c r="I61" s="102" t="s">
        <v>16</v>
      </c>
    </row>
    <row r="62" spans="1:9" s="23" customFormat="1" ht="12" customHeight="1">
      <c r="A62" s="70"/>
      <c r="B62" s="71"/>
      <c r="C62" s="103"/>
      <c r="D62" s="104"/>
      <c r="E62" s="105" t="s">
        <v>19</v>
      </c>
      <c r="F62" s="106"/>
      <c r="G62" s="107"/>
      <c r="H62" s="31"/>
      <c r="I62" s="77">
        <f>G76*H62</f>
        <v>0</v>
      </c>
    </row>
    <row r="63" spans="1:9" s="23" customFormat="1" ht="12" customHeight="1">
      <c r="A63" s="24" t="s">
        <v>17</v>
      </c>
      <c r="B63" s="71"/>
      <c r="C63" s="108"/>
      <c r="D63" s="114"/>
      <c r="E63" s="110" t="s">
        <v>19</v>
      </c>
      <c r="F63" s="115"/>
      <c r="G63" s="112"/>
      <c r="H63" s="31"/>
      <c r="I63" s="77"/>
    </row>
    <row r="64" spans="1:9" s="23" customFormat="1" ht="12" customHeight="1">
      <c r="A64" s="81"/>
      <c r="B64" s="71"/>
      <c r="C64" s="108"/>
      <c r="D64" s="114"/>
      <c r="E64" s="110" t="s">
        <v>19</v>
      </c>
      <c r="F64" s="115"/>
      <c r="G64" s="112"/>
      <c r="H64" s="31"/>
      <c r="I64" s="77"/>
    </row>
    <row r="65" spans="1:9" s="23" customFormat="1" ht="12" customHeight="1">
      <c r="A65" s="81"/>
      <c r="B65" s="71"/>
      <c r="C65" s="26"/>
      <c r="D65" s="78"/>
      <c r="E65" s="28" t="s">
        <v>19</v>
      </c>
      <c r="F65" s="79"/>
      <c r="G65" s="30"/>
      <c r="H65" s="31"/>
      <c r="I65" s="77"/>
    </row>
    <row r="66" spans="1:9" s="23" customFormat="1" ht="12" customHeight="1">
      <c r="A66" s="81"/>
      <c r="B66" s="86"/>
      <c r="C66" s="26"/>
      <c r="D66" s="78"/>
      <c r="E66" s="28" t="s">
        <v>19</v>
      </c>
      <c r="F66" s="79"/>
      <c r="G66" s="30"/>
      <c r="H66" s="31"/>
      <c r="I66" s="77"/>
    </row>
    <row r="67" spans="1:9" s="23" customFormat="1" ht="12" customHeight="1">
      <c r="A67" s="81"/>
      <c r="B67" s="71"/>
      <c r="C67" s="26"/>
      <c r="D67" s="78"/>
      <c r="E67" s="28" t="s">
        <v>19</v>
      </c>
      <c r="F67" s="79"/>
      <c r="G67" s="30"/>
      <c r="H67" s="40"/>
      <c r="I67" s="87"/>
    </row>
    <row r="68" spans="1:9" s="23" customFormat="1" ht="12" customHeight="1">
      <c r="A68" s="81"/>
      <c r="B68" s="71"/>
      <c r="C68" s="26"/>
      <c r="D68" s="78"/>
      <c r="E68" s="28" t="s">
        <v>19</v>
      </c>
      <c r="F68" s="79"/>
      <c r="G68" s="30"/>
      <c r="H68" s="40"/>
      <c r="I68" s="87"/>
    </row>
    <row r="69" spans="1:9" s="23" customFormat="1" ht="12" customHeight="1">
      <c r="A69" s="81"/>
      <c r="B69" s="71"/>
      <c r="C69" s="26"/>
      <c r="D69" s="78"/>
      <c r="E69" s="28" t="s">
        <v>19</v>
      </c>
      <c r="F69" s="79"/>
      <c r="G69" s="30"/>
      <c r="H69" s="40"/>
      <c r="I69" s="87"/>
    </row>
    <row r="70" spans="1:9" s="23" customFormat="1" ht="12" customHeight="1">
      <c r="A70" s="81"/>
      <c r="B70" s="88"/>
      <c r="C70" s="89"/>
      <c r="D70" s="90"/>
      <c r="E70" s="91" t="s">
        <v>19</v>
      </c>
      <c r="F70" s="92"/>
      <c r="G70" s="93"/>
      <c r="H70" s="40"/>
      <c r="I70" s="87"/>
    </row>
    <row r="71" spans="1:9" s="23" customFormat="1" ht="12" customHeight="1">
      <c r="A71" s="81"/>
      <c r="B71" s="94"/>
      <c r="C71" s="36" t="s">
        <v>22</v>
      </c>
      <c r="D71" s="37"/>
      <c r="E71" s="37"/>
      <c r="F71" s="38"/>
      <c r="G71" s="39">
        <f>SUM(G62:G70)</f>
        <v>0</v>
      </c>
      <c r="H71" s="40"/>
      <c r="I71" s="87"/>
    </row>
    <row r="72" spans="1:9" s="23" customFormat="1" ht="12" customHeight="1" thickBot="1">
      <c r="A72" s="81"/>
      <c r="B72" s="71"/>
      <c r="C72" s="95"/>
      <c r="D72" s="96" t="s">
        <v>31</v>
      </c>
      <c r="E72" s="97" t="s">
        <v>32</v>
      </c>
      <c r="F72" s="98" t="s">
        <v>15</v>
      </c>
      <c r="G72" s="76"/>
      <c r="H72" s="40"/>
      <c r="I72" s="87"/>
    </row>
    <row r="73" spans="1:9" s="23" customFormat="1" ht="12" customHeight="1">
      <c r="A73" s="42" t="s">
        <v>23</v>
      </c>
      <c r="B73" s="71"/>
      <c r="C73" s="44" t="s">
        <v>25</v>
      </c>
      <c r="D73" s="45">
        <v>100</v>
      </c>
      <c r="E73" s="46"/>
      <c r="F73" s="47"/>
      <c r="G73" s="48">
        <f>D73*F73</f>
        <v>0</v>
      </c>
      <c r="H73" s="40"/>
      <c r="I73" s="87"/>
    </row>
    <row r="74" spans="1:9" s="23" customFormat="1" ht="12" customHeight="1">
      <c r="A74" s="49"/>
      <c r="B74" s="113"/>
      <c r="C74" s="51" t="s">
        <v>26</v>
      </c>
      <c r="D74" s="52"/>
      <c r="E74" s="99">
        <v>0</v>
      </c>
      <c r="F74" s="54"/>
      <c r="G74" s="30">
        <f>D74*F74</f>
        <v>0</v>
      </c>
      <c r="H74" s="40"/>
      <c r="I74" s="87"/>
    </row>
    <row r="75" spans="1:9" s="23" customFormat="1" ht="12" customHeight="1">
      <c r="A75" s="55" t="s">
        <v>28</v>
      </c>
      <c r="B75" s="113"/>
      <c r="C75" s="56" t="s">
        <v>29</v>
      </c>
      <c r="D75" s="57"/>
      <c r="E75" s="58"/>
      <c r="F75" s="59"/>
      <c r="G75" s="60">
        <f>D75*F75</f>
        <v>0</v>
      </c>
      <c r="H75" s="40"/>
      <c r="I75" s="87"/>
    </row>
    <row r="76" spans="1:9" s="23" customFormat="1" ht="12" customHeight="1" thickBot="1">
      <c r="A76" s="61" t="s">
        <v>27</v>
      </c>
      <c r="B76" s="100"/>
      <c r="C76" s="63" t="s">
        <v>30</v>
      </c>
      <c r="D76" s="64"/>
      <c r="E76" s="64"/>
      <c r="F76" s="65"/>
      <c r="G76" s="66">
        <f>SUM(G71,G73,G74,G75)</f>
        <v>0</v>
      </c>
      <c r="H76" s="67"/>
      <c r="I76" s="101"/>
    </row>
    <row r="77" spans="1:9">
      <c r="H77" s="117" t="s">
        <v>33</v>
      </c>
      <c r="I77" s="118">
        <f>SUM(I62,I46,I30,I14)</f>
        <v>0</v>
      </c>
    </row>
    <row r="78" spans="1:9" ht="17.25" thickBot="1">
      <c r="H78" s="119" t="s">
        <v>34</v>
      </c>
      <c r="I78" s="120"/>
    </row>
  </sheetData>
  <mergeCells count="41">
    <mergeCell ref="B61:B65"/>
    <mergeCell ref="D61:F61"/>
    <mergeCell ref="H62:H76"/>
    <mergeCell ref="I62:I76"/>
    <mergeCell ref="B66:B70"/>
    <mergeCell ref="B71:B76"/>
    <mergeCell ref="C71:F71"/>
    <mergeCell ref="C76:F76"/>
    <mergeCell ref="B45:B49"/>
    <mergeCell ref="D45:F45"/>
    <mergeCell ref="H46:H60"/>
    <mergeCell ref="I46:I60"/>
    <mergeCell ref="B50:B54"/>
    <mergeCell ref="B55:B60"/>
    <mergeCell ref="C55:F55"/>
    <mergeCell ref="C60:F60"/>
    <mergeCell ref="B29:B33"/>
    <mergeCell ref="D29:F29"/>
    <mergeCell ref="H30:H44"/>
    <mergeCell ref="I30:I44"/>
    <mergeCell ref="B34:B38"/>
    <mergeCell ref="B39:B44"/>
    <mergeCell ref="C39:F39"/>
    <mergeCell ref="C44:F44"/>
    <mergeCell ref="B13:B17"/>
    <mergeCell ref="D13:F13"/>
    <mergeCell ref="H14:H28"/>
    <mergeCell ref="I14:I28"/>
    <mergeCell ref="B18:B22"/>
    <mergeCell ref="B23:B28"/>
    <mergeCell ref="C23:F23"/>
    <mergeCell ref="C28:F28"/>
    <mergeCell ref="A2:G3"/>
    <mergeCell ref="B5:B6"/>
    <mergeCell ref="D5:F5"/>
    <mergeCell ref="H6:H12"/>
    <mergeCell ref="I6:I12"/>
    <mergeCell ref="B7:B8"/>
    <mergeCell ref="C8:F8"/>
    <mergeCell ref="B9:B12"/>
    <mergeCell ref="C12:F12"/>
  </mergeCells>
  <phoneticPr fontId="3"/>
  <pageMargins left="0.47244094488188981" right="0.19685039370078741" top="0.59055118110236227" bottom="0.19685039370078741" header="0.19685039370078741" footer="0.39370078740157483"/>
  <pageSetup paperSize="9" scale="83" orientation="portrait" cellComments="asDisplayed" r:id="rId1"/>
  <headerFooter alignWithMargins="0">
    <oddHeader>&amp;L第４号様式
（請求先）経理責任者</oddHeader>
  </headerFooter>
  <rowBreaks count="1" manualBreakCount="1">
    <brk id="44" max="8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30480-06F4-45F9-9FA3-63B71AF8AFCA}">
  <sheetPr>
    <pageSetUpPr fitToPage="1"/>
  </sheetPr>
  <dimension ref="A1:I141"/>
  <sheetViews>
    <sheetView zoomScaleNormal="100" zoomScaleSheetLayoutView="100" workbookViewId="0">
      <selection activeCell="G11" sqref="G11"/>
    </sheetView>
  </sheetViews>
  <sheetFormatPr defaultRowHeight="16.5"/>
  <cols>
    <col min="1" max="1" width="12.625" style="116" customWidth="1"/>
    <col min="2" max="2" width="25.125" style="2" customWidth="1"/>
    <col min="3" max="3" width="9" style="3"/>
    <col min="4" max="4" width="12.625" style="3" customWidth="1"/>
    <col min="5" max="5" width="5.75" style="3" customWidth="1"/>
    <col min="6" max="7" width="12.625" style="3" customWidth="1"/>
    <col min="8" max="8" width="9" style="15"/>
    <col min="9" max="9" width="14.125" style="121" customWidth="1"/>
    <col min="10" max="16384" width="9" style="6"/>
  </cols>
  <sheetData>
    <row r="1" spans="1:9" ht="29.25" thickBot="1">
      <c r="A1" s="1" t="s">
        <v>35</v>
      </c>
      <c r="H1" s="4" t="s">
        <v>1</v>
      </c>
      <c r="I1" s="5"/>
    </row>
    <row r="2" spans="1:9" s="10" customFormat="1" ht="36" customHeight="1" thickBot="1">
      <c r="A2" s="7" t="s">
        <v>36</v>
      </c>
      <c r="B2" s="7"/>
      <c r="C2" s="7"/>
      <c r="D2" s="7"/>
      <c r="E2" s="7"/>
      <c r="F2" s="7"/>
      <c r="G2" s="8"/>
      <c r="H2" s="4" t="s">
        <v>3</v>
      </c>
      <c r="I2" s="9" t="s">
        <v>4</v>
      </c>
    </row>
    <row r="3" spans="1:9" s="10" customFormat="1" ht="29.25" customHeight="1" thickBot="1">
      <c r="A3" s="7"/>
      <c r="B3" s="7"/>
      <c r="C3" s="7"/>
      <c r="D3" s="7"/>
      <c r="E3" s="7"/>
      <c r="F3" s="7"/>
      <c r="G3" s="8"/>
      <c r="H3" s="11" t="s">
        <v>5</v>
      </c>
      <c r="I3" s="12" t="s">
        <v>37</v>
      </c>
    </row>
    <row r="4" spans="1:9" ht="17.25" thickBot="1">
      <c r="A4" s="13" t="s">
        <v>7</v>
      </c>
      <c r="H4" s="4" t="s">
        <v>8</v>
      </c>
      <c r="I4" s="16" t="s">
        <v>9</v>
      </c>
    </row>
    <row r="5" spans="1:9" s="23" customFormat="1" ht="12" customHeight="1">
      <c r="A5" s="17" t="s">
        <v>10</v>
      </c>
      <c r="B5" s="69" t="s">
        <v>11</v>
      </c>
      <c r="C5" s="19" t="s">
        <v>12</v>
      </c>
      <c r="D5" s="20" t="s">
        <v>13</v>
      </c>
      <c r="E5" s="20"/>
      <c r="F5" s="20"/>
      <c r="G5" s="19" t="s">
        <v>14</v>
      </c>
      <c r="H5" s="19" t="s">
        <v>15</v>
      </c>
      <c r="I5" s="22" t="s">
        <v>16</v>
      </c>
    </row>
    <row r="6" spans="1:9" s="23" customFormat="1" ht="12" customHeight="1">
      <c r="A6" s="70"/>
      <c r="B6" s="122"/>
      <c r="C6" s="123"/>
      <c r="D6" s="124" t="s">
        <v>18</v>
      </c>
      <c r="E6" s="83" t="s">
        <v>19</v>
      </c>
      <c r="F6" s="125" t="s">
        <v>20</v>
      </c>
      <c r="G6" s="126"/>
      <c r="H6" s="127"/>
      <c r="I6" s="32"/>
    </row>
    <row r="7" spans="1:9" s="23" customFormat="1" ht="12" customHeight="1">
      <c r="A7" s="128" t="s">
        <v>17</v>
      </c>
      <c r="B7" s="86" t="s">
        <v>38</v>
      </c>
      <c r="C7" s="129"/>
      <c r="D7" s="130" t="s">
        <v>18</v>
      </c>
      <c r="E7" s="28" t="s">
        <v>19</v>
      </c>
      <c r="F7" s="131" t="s">
        <v>20</v>
      </c>
      <c r="G7" s="132"/>
      <c r="H7" s="127"/>
      <c r="I7" s="32"/>
    </row>
    <row r="8" spans="1:9" s="23" customFormat="1" ht="12" customHeight="1">
      <c r="A8" s="133"/>
      <c r="B8" s="94"/>
      <c r="C8" s="129"/>
      <c r="D8" s="130" t="s">
        <v>18</v>
      </c>
      <c r="E8" s="28" t="s">
        <v>19</v>
      </c>
      <c r="F8" s="131" t="s">
        <v>20</v>
      </c>
      <c r="G8" s="132"/>
      <c r="H8" s="127"/>
      <c r="I8" s="32"/>
    </row>
    <row r="9" spans="1:9" s="23" customFormat="1" ht="12" customHeight="1">
      <c r="A9" s="134"/>
      <c r="B9" s="94"/>
      <c r="C9" s="129"/>
      <c r="D9" s="130" t="s">
        <v>18</v>
      </c>
      <c r="E9" s="28" t="s">
        <v>19</v>
      </c>
      <c r="F9" s="131" t="s">
        <v>20</v>
      </c>
      <c r="G9" s="132"/>
      <c r="H9" s="127"/>
      <c r="I9" s="32"/>
    </row>
    <row r="10" spans="1:9" s="23" customFormat="1" ht="12" customHeight="1">
      <c r="A10" s="134"/>
      <c r="B10" s="94"/>
      <c r="C10" s="135"/>
      <c r="D10" s="136" t="s">
        <v>18</v>
      </c>
      <c r="E10" s="137" t="s">
        <v>19</v>
      </c>
      <c r="F10" s="138" t="s">
        <v>20</v>
      </c>
      <c r="G10" s="139"/>
      <c r="H10" s="140"/>
      <c r="I10" s="41"/>
    </row>
    <row r="11" spans="1:9" s="23" customFormat="1" ht="12" customHeight="1" thickBot="1">
      <c r="A11" s="141"/>
      <c r="B11" s="94"/>
      <c r="C11" s="142"/>
      <c r="D11" s="143" t="s">
        <v>34</v>
      </c>
      <c r="E11" s="144"/>
      <c r="F11" s="144"/>
      <c r="G11" s="145"/>
      <c r="H11" s="140"/>
      <c r="I11" s="41"/>
    </row>
    <row r="12" spans="1:9" s="23" customFormat="1" ht="12" customHeight="1">
      <c r="A12" s="146" t="s">
        <v>39</v>
      </c>
      <c r="B12" s="69"/>
      <c r="C12" s="19" t="s">
        <v>12</v>
      </c>
      <c r="D12" s="20" t="s">
        <v>13</v>
      </c>
      <c r="E12" s="20"/>
      <c r="F12" s="20"/>
      <c r="G12" s="19" t="s">
        <v>14</v>
      </c>
      <c r="H12" s="147"/>
      <c r="I12" s="148">
        <f>G22*H12</f>
        <v>0</v>
      </c>
    </row>
    <row r="13" spans="1:9" s="23" customFormat="1" ht="12" customHeight="1">
      <c r="A13" s="70"/>
      <c r="B13" s="122"/>
      <c r="C13" s="29"/>
      <c r="D13" s="27"/>
      <c r="E13" s="83" t="s">
        <v>19</v>
      </c>
      <c r="F13" s="131"/>
      <c r="G13" s="85"/>
      <c r="H13" s="149"/>
      <c r="I13" s="150"/>
    </row>
    <row r="14" spans="1:9" s="23" customFormat="1" ht="12" customHeight="1">
      <c r="A14" s="24" t="s">
        <v>17</v>
      </c>
      <c r="B14" s="86"/>
      <c r="C14" s="29"/>
      <c r="D14" s="27"/>
      <c r="E14" s="28" t="s">
        <v>19</v>
      </c>
      <c r="F14" s="131"/>
      <c r="G14" s="30"/>
      <c r="H14" s="149"/>
      <c r="I14" s="150"/>
    </row>
    <row r="15" spans="1:9" s="23" customFormat="1" ht="12" customHeight="1">
      <c r="A15" s="134"/>
      <c r="B15" s="94"/>
      <c r="C15" s="29"/>
      <c r="D15" s="27"/>
      <c r="E15" s="28" t="s">
        <v>19</v>
      </c>
      <c r="F15" s="131"/>
      <c r="G15" s="30"/>
      <c r="H15" s="149"/>
      <c r="I15" s="150"/>
    </row>
    <row r="16" spans="1:9" s="23" customFormat="1" ht="12" customHeight="1">
      <c r="A16" s="134"/>
      <c r="B16" s="94"/>
      <c r="C16" s="151"/>
      <c r="D16" s="152"/>
      <c r="E16" s="28" t="s">
        <v>19</v>
      </c>
      <c r="F16" s="153"/>
      <c r="G16" s="93"/>
      <c r="H16" s="149"/>
      <c r="I16" s="150"/>
    </row>
    <row r="17" spans="1:9" s="23" customFormat="1" ht="12" customHeight="1">
      <c r="A17" s="134"/>
      <c r="B17" s="94"/>
      <c r="C17" s="29"/>
      <c r="D17" s="27"/>
      <c r="E17" s="137" t="s">
        <v>19</v>
      </c>
      <c r="F17" s="131"/>
      <c r="G17" s="30"/>
      <c r="H17" s="154"/>
      <c r="I17" s="155"/>
    </row>
    <row r="18" spans="1:9" s="23" customFormat="1" ht="12" hidden="1" customHeight="1">
      <c r="A18" s="134"/>
      <c r="B18" s="94"/>
      <c r="C18" s="29"/>
      <c r="D18" s="27"/>
      <c r="E18" s="28" t="s">
        <v>19</v>
      </c>
      <c r="F18" s="131"/>
      <c r="G18" s="30"/>
      <c r="H18" s="154"/>
      <c r="I18" s="155"/>
    </row>
    <row r="19" spans="1:9" s="23" customFormat="1" ht="12" hidden="1" customHeight="1">
      <c r="A19" s="134"/>
      <c r="B19" s="94"/>
      <c r="C19" s="29"/>
      <c r="D19" s="27"/>
      <c r="E19" s="28" t="s">
        <v>19</v>
      </c>
      <c r="F19" s="131"/>
      <c r="G19" s="30"/>
      <c r="H19" s="154"/>
      <c r="I19" s="155"/>
    </row>
    <row r="20" spans="1:9" s="23" customFormat="1" ht="12" hidden="1" customHeight="1">
      <c r="A20" s="134"/>
      <c r="B20" s="94"/>
      <c r="C20" s="29"/>
      <c r="D20" s="27"/>
      <c r="E20" s="28" t="s">
        <v>19</v>
      </c>
      <c r="F20" s="131"/>
      <c r="G20" s="30"/>
      <c r="H20" s="154"/>
      <c r="I20" s="155"/>
    </row>
    <row r="21" spans="1:9" s="23" customFormat="1" ht="12" hidden="1" customHeight="1">
      <c r="A21" s="134"/>
      <c r="B21" s="94"/>
      <c r="C21" s="156"/>
      <c r="D21" s="157"/>
      <c r="E21" s="91" t="s">
        <v>19</v>
      </c>
      <c r="F21" s="158"/>
      <c r="G21" s="60"/>
      <c r="H21" s="154"/>
      <c r="I21" s="155"/>
    </row>
    <row r="22" spans="1:9" s="23" customFormat="1" ht="12" customHeight="1" thickBot="1">
      <c r="A22" s="141"/>
      <c r="B22" s="159"/>
      <c r="C22" s="142"/>
      <c r="D22" s="143" t="s">
        <v>34</v>
      </c>
      <c r="E22" s="144"/>
      <c r="F22" s="144"/>
      <c r="G22" s="160">
        <f>SUM(G12:G21)</f>
        <v>0</v>
      </c>
      <c r="H22" s="161"/>
      <c r="I22" s="162"/>
    </row>
    <row r="23" spans="1:9" s="23" customFormat="1" ht="12" customHeight="1">
      <c r="A23" s="146" t="s">
        <v>39</v>
      </c>
      <c r="B23" s="69"/>
      <c r="C23" s="19" t="s">
        <v>12</v>
      </c>
      <c r="D23" s="20" t="s">
        <v>13</v>
      </c>
      <c r="E23" s="20"/>
      <c r="F23" s="20"/>
      <c r="G23" s="19" t="s">
        <v>14</v>
      </c>
      <c r="H23" s="147"/>
      <c r="I23" s="148">
        <f>G33*H23</f>
        <v>0</v>
      </c>
    </row>
    <row r="24" spans="1:9" s="23" customFormat="1" ht="12" customHeight="1">
      <c r="A24" s="70"/>
      <c r="B24" s="122"/>
      <c r="C24" s="29"/>
      <c r="D24" s="27"/>
      <c r="E24" s="83" t="s">
        <v>19</v>
      </c>
      <c r="F24" s="131"/>
      <c r="G24" s="85"/>
      <c r="H24" s="149"/>
      <c r="I24" s="150"/>
    </row>
    <row r="25" spans="1:9" s="23" customFormat="1" ht="12" customHeight="1">
      <c r="A25" s="24" t="s">
        <v>17</v>
      </c>
      <c r="B25" s="86"/>
      <c r="C25" s="29"/>
      <c r="D25" s="27"/>
      <c r="E25" s="28" t="s">
        <v>19</v>
      </c>
      <c r="F25" s="131"/>
      <c r="G25" s="30"/>
      <c r="H25" s="149"/>
      <c r="I25" s="150"/>
    </row>
    <row r="26" spans="1:9" s="23" customFormat="1" ht="12" customHeight="1">
      <c r="A26" s="134"/>
      <c r="B26" s="94"/>
      <c r="C26" s="29"/>
      <c r="D26" s="27"/>
      <c r="E26" s="28" t="s">
        <v>19</v>
      </c>
      <c r="F26" s="131"/>
      <c r="G26" s="30"/>
      <c r="H26" s="149"/>
      <c r="I26" s="150"/>
    </row>
    <row r="27" spans="1:9" s="23" customFormat="1" ht="12" customHeight="1">
      <c r="A27" s="134"/>
      <c r="B27" s="94"/>
      <c r="C27" s="151"/>
      <c r="D27" s="152"/>
      <c r="E27" s="28" t="s">
        <v>19</v>
      </c>
      <c r="F27" s="153"/>
      <c r="G27" s="93"/>
      <c r="H27" s="149"/>
      <c r="I27" s="150"/>
    </row>
    <row r="28" spans="1:9" s="23" customFormat="1" ht="12" customHeight="1">
      <c r="A28" s="134"/>
      <c r="B28" s="94"/>
      <c r="C28" s="29"/>
      <c r="D28" s="27"/>
      <c r="E28" s="137" t="s">
        <v>19</v>
      </c>
      <c r="F28" s="131"/>
      <c r="G28" s="30"/>
      <c r="H28" s="154"/>
      <c r="I28" s="155"/>
    </row>
    <row r="29" spans="1:9" s="23" customFormat="1" ht="12" hidden="1" customHeight="1">
      <c r="A29" s="134"/>
      <c r="B29" s="94"/>
      <c r="C29" s="29"/>
      <c r="D29" s="27"/>
      <c r="E29" s="28" t="s">
        <v>19</v>
      </c>
      <c r="F29" s="131"/>
      <c r="G29" s="30"/>
      <c r="H29" s="154"/>
      <c r="I29" s="155"/>
    </row>
    <row r="30" spans="1:9" s="23" customFormat="1" ht="12" hidden="1" customHeight="1">
      <c r="A30" s="134"/>
      <c r="B30" s="94"/>
      <c r="C30" s="29"/>
      <c r="D30" s="27"/>
      <c r="E30" s="28" t="s">
        <v>19</v>
      </c>
      <c r="F30" s="131"/>
      <c r="G30" s="30"/>
      <c r="H30" s="154"/>
      <c r="I30" s="155"/>
    </row>
    <row r="31" spans="1:9" s="23" customFormat="1" ht="12" hidden="1" customHeight="1">
      <c r="A31" s="134"/>
      <c r="B31" s="94"/>
      <c r="C31" s="29"/>
      <c r="D31" s="27"/>
      <c r="E31" s="28" t="s">
        <v>19</v>
      </c>
      <c r="F31" s="131"/>
      <c r="G31" s="30"/>
      <c r="H31" s="154"/>
      <c r="I31" s="155"/>
    </row>
    <row r="32" spans="1:9" s="23" customFormat="1" ht="12" hidden="1" customHeight="1">
      <c r="A32" s="134"/>
      <c r="B32" s="94"/>
      <c r="C32" s="156"/>
      <c r="D32" s="157"/>
      <c r="E32" s="91" t="s">
        <v>19</v>
      </c>
      <c r="F32" s="158"/>
      <c r="G32" s="60"/>
      <c r="H32" s="154"/>
      <c r="I32" s="155"/>
    </row>
    <row r="33" spans="1:9" s="23" customFormat="1" ht="12" customHeight="1" thickBot="1">
      <c r="A33" s="141"/>
      <c r="B33" s="159"/>
      <c r="C33" s="142"/>
      <c r="D33" s="143" t="s">
        <v>34</v>
      </c>
      <c r="E33" s="144"/>
      <c r="F33" s="144"/>
      <c r="G33" s="160">
        <f>SUM(G23:G32)</f>
        <v>0</v>
      </c>
      <c r="H33" s="161"/>
      <c r="I33" s="162"/>
    </row>
    <row r="34" spans="1:9" s="23" customFormat="1" ht="12" customHeight="1">
      <c r="A34" s="146" t="s">
        <v>39</v>
      </c>
      <c r="B34" s="69"/>
      <c r="C34" s="19" t="s">
        <v>12</v>
      </c>
      <c r="D34" s="20" t="s">
        <v>13</v>
      </c>
      <c r="E34" s="20"/>
      <c r="F34" s="20"/>
      <c r="G34" s="19" t="s">
        <v>14</v>
      </c>
      <c r="H34" s="147"/>
      <c r="I34" s="148">
        <f>G44*H34</f>
        <v>0</v>
      </c>
    </row>
    <row r="35" spans="1:9" s="23" customFormat="1" ht="12" customHeight="1">
      <c r="A35" s="70"/>
      <c r="B35" s="122"/>
      <c r="C35" s="29"/>
      <c r="D35" s="27"/>
      <c r="E35" s="83" t="s">
        <v>19</v>
      </c>
      <c r="F35" s="131"/>
      <c r="G35" s="85"/>
      <c r="H35" s="149"/>
      <c r="I35" s="150"/>
    </row>
    <row r="36" spans="1:9" s="23" customFormat="1" ht="12" customHeight="1">
      <c r="A36" s="24" t="s">
        <v>17</v>
      </c>
      <c r="B36" s="86"/>
      <c r="C36" s="29"/>
      <c r="D36" s="27"/>
      <c r="E36" s="28" t="s">
        <v>19</v>
      </c>
      <c r="F36" s="131"/>
      <c r="G36" s="30"/>
      <c r="H36" s="149"/>
      <c r="I36" s="150"/>
    </row>
    <row r="37" spans="1:9" s="23" customFormat="1" ht="12" customHeight="1">
      <c r="A37" s="134"/>
      <c r="B37" s="94"/>
      <c r="C37" s="29"/>
      <c r="D37" s="27"/>
      <c r="E37" s="28" t="s">
        <v>19</v>
      </c>
      <c r="F37" s="131"/>
      <c r="G37" s="30"/>
      <c r="H37" s="149"/>
      <c r="I37" s="150"/>
    </row>
    <row r="38" spans="1:9" s="23" customFormat="1" ht="12" customHeight="1">
      <c r="A38" s="134"/>
      <c r="B38" s="94"/>
      <c r="C38" s="151"/>
      <c r="D38" s="152"/>
      <c r="E38" s="28" t="s">
        <v>19</v>
      </c>
      <c r="F38" s="153"/>
      <c r="G38" s="93"/>
      <c r="H38" s="149"/>
      <c r="I38" s="150"/>
    </row>
    <row r="39" spans="1:9" s="23" customFormat="1" ht="12" customHeight="1">
      <c r="A39" s="134"/>
      <c r="B39" s="94"/>
      <c r="C39" s="29"/>
      <c r="D39" s="27"/>
      <c r="E39" s="137" t="s">
        <v>19</v>
      </c>
      <c r="F39" s="131"/>
      <c r="G39" s="30"/>
      <c r="H39" s="154"/>
      <c r="I39" s="155"/>
    </row>
    <row r="40" spans="1:9" s="23" customFormat="1" ht="12" hidden="1" customHeight="1">
      <c r="A40" s="134"/>
      <c r="B40" s="94"/>
      <c r="C40" s="29"/>
      <c r="D40" s="27"/>
      <c r="E40" s="28" t="s">
        <v>19</v>
      </c>
      <c r="F40" s="131"/>
      <c r="G40" s="30"/>
      <c r="H40" s="154"/>
      <c r="I40" s="155"/>
    </row>
    <row r="41" spans="1:9" s="23" customFormat="1" ht="12" hidden="1" customHeight="1">
      <c r="A41" s="134"/>
      <c r="B41" s="94"/>
      <c r="C41" s="29"/>
      <c r="D41" s="27"/>
      <c r="E41" s="28" t="s">
        <v>19</v>
      </c>
      <c r="F41" s="131"/>
      <c r="G41" s="30"/>
      <c r="H41" s="154"/>
      <c r="I41" s="155"/>
    </row>
    <row r="42" spans="1:9" s="23" customFormat="1" ht="12" hidden="1" customHeight="1">
      <c r="A42" s="134"/>
      <c r="B42" s="94"/>
      <c r="C42" s="29"/>
      <c r="D42" s="27"/>
      <c r="E42" s="28" t="s">
        <v>19</v>
      </c>
      <c r="F42" s="131"/>
      <c r="G42" s="30"/>
      <c r="H42" s="154"/>
      <c r="I42" s="155"/>
    </row>
    <row r="43" spans="1:9" s="23" customFormat="1" ht="12" hidden="1" customHeight="1">
      <c r="A43" s="134"/>
      <c r="B43" s="94"/>
      <c r="C43" s="156"/>
      <c r="D43" s="157"/>
      <c r="E43" s="91" t="s">
        <v>19</v>
      </c>
      <c r="F43" s="158"/>
      <c r="G43" s="60"/>
      <c r="H43" s="154"/>
      <c r="I43" s="155"/>
    </row>
    <row r="44" spans="1:9" s="23" customFormat="1" ht="12" customHeight="1" thickBot="1">
      <c r="A44" s="141"/>
      <c r="B44" s="159"/>
      <c r="C44" s="142"/>
      <c r="D44" s="143" t="s">
        <v>34</v>
      </c>
      <c r="E44" s="144"/>
      <c r="F44" s="144"/>
      <c r="G44" s="160">
        <f>SUM(G34:G43)</f>
        <v>0</v>
      </c>
      <c r="H44" s="161"/>
      <c r="I44" s="162"/>
    </row>
    <row r="45" spans="1:9" s="23" customFormat="1" ht="12" customHeight="1">
      <c r="A45" s="146" t="s">
        <v>39</v>
      </c>
      <c r="B45" s="69"/>
      <c r="C45" s="19" t="s">
        <v>12</v>
      </c>
      <c r="D45" s="20" t="s">
        <v>13</v>
      </c>
      <c r="E45" s="20"/>
      <c r="F45" s="20"/>
      <c r="G45" s="19" t="s">
        <v>14</v>
      </c>
      <c r="H45" s="147"/>
      <c r="I45" s="148">
        <f>G55*H45</f>
        <v>0</v>
      </c>
    </row>
    <row r="46" spans="1:9" s="23" customFormat="1" ht="12" customHeight="1">
      <c r="A46" s="70"/>
      <c r="B46" s="122"/>
      <c r="C46" s="29"/>
      <c r="D46" s="27"/>
      <c r="E46" s="83" t="s">
        <v>19</v>
      </c>
      <c r="F46" s="131"/>
      <c r="G46" s="85"/>
      <c r="H46" s="149"/>
      <c r="I46" s="150"/>
    </row>
    <row r="47" spans="1:9" s="23" customFormat="1" ht="12" customHeight="1">
      <c r="A47" s="24" t="s">
        <v>17</v>
      </c>
      <c r="B47" s="86"/>
      <c r="C47" s="29"/>
      <c r="D47" s="27"/>
      <c r="E47" s="28" t="s">
        <v>19</v>
      </c>
      <c r="F47" s="131"/>
      <c r="G47" s="30"/>
      <c r="H47" s="149"/>
      <c r="I47" s="150"/>
    </row>
    <row r="48" spans="1:9" s="23" customFormat="1" ht="12" customHeight="1">
      <c r="A48" s="134"/>
      <c r="B48" s="94"/>
      <c r="C48" s="29"/>
      <c r="D48" s="27"/>
      <c r="E48" s="28" t="s">
        <v>19</v>
      </c>
      <c r="F48" s="131"/>
      <c r="G48" s="30"/>
      <c r="H48" s="149"/>
      <c r="I48" s="150"/>
    </row>
    <row r="49" spans="1:9" s="23" customFormat="1" ht="12" customHeight="1">
      <c r="A49" s="134"/>
      <c r="B49" s="94"/>
      <c r="C49" s="151"/>
      <c r="D49" s="152"/>
      <c r="E49" s="28" t="s">
        <v>19</v>
      </c>
      <c r="F49" s="153"/>
      <c r="G49" s="93"/>
      <c r="H49" s="149"/>
      <c r="I49" s="150"/>
    </row>
    <row r="50" spans="1:9" s="23" customFormat="1" ht="12" customHeight="1">
      <c r="A50" s="134"/>
      <c r="B50" s="94"/>
      <c r="C50" s="29"/>
      <c r="D50" s="27"/>
      <c r="E50" s="137" t="s">
        <v>19</v>
      </c>
      <c r="F50" s="131"/>
      <c r="G50" s="30"/>
      <c r="H50" s="154"/>
      <c r="I50" s="155"/>
    </row>
    <row r="51" spans="1:9" s="23" customFormat="1" ht="12" hidden="1" customHeight="1">
      <c r="A51" s="134"/>
      <c r="B51" s="94"/>
      <c r="C51" s="29"/>
      <c r="D51" s="27"/>
      <c r="E51" s="28" t="s">
        <v>19</v>
      </c>
      <c r="F51" s="131"/>
      <c r="G51" s="30"/>
      <c r="H51" s="154"/>
      <c r="I51" s="155"/>
    </row>
    <row r="52" spans="1:9" s="23" customFormat="1" ht="12" hidden="1" customHeight="1">
      <c r="A52" s="134"/>
      <c r="B52" s="94"/>
      <c r="C52" s="29"/>
      <c r="D52" s="27"/>
      <c r="E52" s="28" t="s">
        <v>19</v>
      </c>
      <c r="F52" s="131"/>
      <c r="G52" s="30"/>
      <c r="H52" s="154"/>
      <c r="I52" s="155"/>
    </row>
    <row r="53" spans="1:9" s="23" customFormat="1" ht="12" hidden="1" customHeight="1">
      <c r="A53" s="134"/>
      <c r="B53" s="94"/>
      <c r="C53" s="29"/>
      <c r="D53" s="27"/>
      <c r="E53" s="28" t="s">
        <v>19</v>
      </c>
      <c r="F53" s="131"/>
      <c r="G53" s="30"/>
      <c r="H53" s="154"/>
      <c r="I53" s="155"/>
    </row>
    <row r="54" spans="1:9" s="23" customFormat="1" ht="12" hidden="1" customHeight="1">
      <c r="A54" s="134"/>
      <c r="B54" s="94"/>
      <c r="C54" s="156"/>
      <c r="D54" s="157"/>
      <c r="E54" s="91" t="s">
        <v>19</v>
      </c>
      <c r="F54" s="158"/>
      <c r="G54" s="60"/>
      <c r="H54" s="154"/>
      <c r="I54" s="155"/>
    </row>
    <row r="55" spans="1:9" s="23" customFormat="1" ht="12" customHeight="1" thickBot="1">
      <c r="A55" s="141"/>
      <c r="B55" s="159"/>
      <c r="C55" s="142"/>
      <c r="D55" s="143" t="s">
        <v>34</v>
      </c>
      <c r="E55" s="144"/>
      <c r="F55" s="144"/>
      <c r="G55" s="160">
        <f>SUM(G45:G54)</f>
        <v>0</v>
      </c>
      <c r="H55" s="161"/>
      <c r="I55" s="162"/>
    </row>
    <row r="56" spans="1:9" s="23" customFormat="1" ht="12" customHeight="1">
      <c r="A56" s="146" t="s">
        <v>39</v>
      </c>
      <c r="B56" s="69"/>
      <c r="C56" s="19" t="s">
        <v>12</v>
      </c>
      <c r="D56" s="20" t="s">
        <v>13</v>
      </c>
      <c r="E56" s="20"/>
      <c r="F56" s="20"/>
      <c r="G56" s="19" t="s">
        <v>14</v>
      </c>
      <c r="H56" s="147"/>
      <c r="I56" s="148">
        <f>G66*H56</f>
        <v>0</v>
      </c>
    </row>
    <row r="57" spans="1:9" s="23" customFormat="1" ht="12" customHeight="1">
      <c r="A57" s="70"/>
      <c r="B57" s="122"/>
      <c r="C57" s="29"/>
      <c r="D57" s="27"/>
      <c r="E57" s="83" t="s">
        <v>19</v>
      </c>
      <c r="F57" s="131"/>
      <c r="G57" s="85"/>
      <c r="H57" s="149"/>
      <c r="I57" s="150"/>
    </row>
    <row r="58" spans="1:9" s="23" customFormat="1" ht="12" customHeight="1">
      <c r="A58" s="24" t="s">
        <v>17</v>
      </c>
      <c r="B58" s="86"/>
      <c r="C58" s="29"/>
      <c r="D58" s="27"/>
      <c r="E58" s="28" t="s">
        <v>19</v>
      </c>
      <c r="F58" s="131"/>
      <c r="G58" s="30"/>
      <c r="H58" s="149"/>
      <c r="I58" s="150"/>
    </row>
    <row r="59" spans="1:9" s="23" customFormat="1" ht="12" customHeight="1">
      <c r="A59" s="134"/>
      <c r="B59" s="94"/>
      <c r="C59" s="29"/>
      <c r="D59" s="27"/>
      <c r="E59" s="28" t="s">
        <v>19</v>
      </c>
      <c r="F59" s="131"/>
      <c r="G59" s="30"/>
      <c r="H59" s="149"/>
      <c r="I59" s="150"/>
    </row>
    <row r="60" spans="1:9" s="23" customFormat="1" ht="12" customHeight="1">
      <c r="A60" s="134"/>
      <c r="B60" s="94"/>
      <c r="C60" s="151"/>
      <c r="D60" s="152"/>
      <c r="E60" s="28" t="s">
        <v>19</v>
      </c>
      <c r="F60" s="153"/>
      <c r="G60" s="93"/>
      <c r="H60" s="149"/>
      <c r="I60" s="150"/>
    </row>
    <row r="61" spans="1:9" s="23" customFormat="1" ht="12" customHeight="1">
      <c r="A61" s="134"/>
      <c r="B61" s="94"/>
      <c r="C61" s="29"/>
      <c r="D61" s="27"/>
      <c r="E61" s="137" t="s">
        <v>19</v>
      </c>
      <c r="F61" s="131"/>
      <c r="G61" s="30"/>
      <c r="H61" s="154"/>
      <c r="I61" s="155"/>
    </row>
    <row r="62" spans="1:9" s="23" customFormat="1" ht="12" hidden="1" customHeight="1">
      <c r="A62" s="134"/>
      <c r="B62" s="94"/>
      <c r="C62" s="29"/>
      <c r="D62" s="27"/>
      <c r="E62" s="28" t="s">
        <v>19</v>
      </c>
      <c r="F62" s="131"/>
      <c r="G62" s="30"/>
      <c r="H62" s="154"/>
      <c r="I62" s="155"/>
    </row>
    <row r="63" spans="1:9" s="23" customFormat="1" ht="12" hidden="1" customHeight="1">
      <c r="A63" s="134"/>
      <c r="B63" s="94"/>
      <c r="C63" s="29"/>
      <c r="D63" s="27"/>
      <c r="E63" s="28" t="s">
        <v>19</v>
      </c>
      <c r="F63" s="131"/>
      <c r="G63" s="30"/>
      <c r="H63" s="154"/>
      <c r="I63" s="155"/>
    </row>
    <row r="64" spans="1:9" s="23" customFormat="1" ht="12" hidden="1" customHeight="1">
      <c r="A64" s="134"/>
      <c r="B64" s="94"/>
      <c r="C64" s="29"/>
      <c r="D64" s="27"/>
      <c r="E64" s="28" t="s">
        <v>19</v>
      </c>
      <c r="F64" s="131"/>
      <c r="G64" s="30"/>
      <c r="H64" s="154"/>
      <c r="I64" s="155"/>
    </row>
    <row r="65" spans="1:9" s="23" customFormat="1" ht="12" hidden="1" customHeight="1">
      <c r="A65" s="134"/>
      <c r="B65" s="94"/>
      <c r="C65" s="156"/>
      <c r="D65" s="157"/>
      <c r="E65" s="91" t="s">
        <v>19</v>
      </c>
      <c r="F65" s="158"/>
      <c r="G65" s="60"/>
      <c r="H65" s="154"/>
      <c r="I65" s="155"/>
    </row>
    <row r="66" spans="1:9" s="23" customFormat="1" ht="12" customHeight="1" thickBot="1">
      <c r="A66" s="141"/>
      <c r="B66" s="159"/>
      <c r="C66" s="142"/>
      <c r="D66" s="143" t="s">
        <v>34</v>
      </c>
      <c r="E66" s="144"/>
      <c r="F66" s="144"/>
      <c r="G66" s="160">
        <f>SUM(G56:G65)</f>
        <v>0</v>
      </c>
      <c r="H66" s="161"/>
      <c r="I66" s="162"/>
    </row>
    <row r="67" spans="1:9" s="23" customFormat="1" ht="12" customHeight="1">
      <c r="A67" s="146" t="s">
        <v>39</v>
      </c>
      <c r="B67" s="69"/>
      <c r="C67" s="19" t="s">
        <v>12</v>
      </c>
      <c r="D67" s="20" t="s">
        <v>13</v>
      </c>
      <c r="E67" s="20"/>
      <c r="F67" s="20"/>
      <c r="G67" s="19" t="s">
        <v>14</v>
      </c>
      <c r="H67" s="147"/>
      <c r="I67" s="148">
        <f>G77*H67</f>
        <v>0</v>
      </c>
    </row>
    <row r="68" spans="1:9" s="23" customFormat="1" ht="12" customHeight="1">
      <c r="A68" s="70"/>
      <c r="B68" s="122"/>
      <c r="C68" s="29"/>
      <c r="D68" s="27"/>
      <c r="E68" s="83" t="s">
        <v>19</v>
      </c>
      <c r="F68" s="131"/>
      <c r="G68" s="85"/>
      <c r="H68" s="149"/>
      <c r="I68" s="150"/>
    </row>
    <row r="69" spans="1:9" s="23" customFormat="1" ht="12" customHeight="1">
      <c r="A69" s="24" t="s">
        <v>17</v>
      </c>
      <c r="B69" s="86"/>
      <c r="C69" s="29"/>
      <c r="D69" s="27"/>
      <c r="E69" s="28" t="s">
        <v>19</v>
      </c>
      <c r="F69" s="131"/>
      <c r="G69" s="30"/>
      <c r="H69" s="149"/>
      <c r="I69" s="150"/>
    </row>
    <row r="70" spans="1:9" s="23" customFormat="1" ht="12" customHeight="1">
      <c r="A70" s="134"/>
      <c r="B70" s="94"/>
      <c r="C70" s="29"/>
      <c r="D70" s="27"/>
      <c r="E70" s="28" t="s">
        <v>19</v>
      </c>
      <c r="F70" s="131"/>
      <c r="G70" s="30"/>
      <c r="H70" s="149"/>
      <c r="I70" s="150"/>
    </row>
    <row r="71" spans="1:9" s="23" customFormat="1" ht="12" customHeight="1">
      <c r="A71" s="134"/>
      <c r="B71" s="94"/>
      <c r="C71" s="151"/>
      <c r="D71" s="152"/>
      <c r="E71" s="28" t="s">
        <v>19</v>
      </c>
      <c r="F71" s="153"/>
      <c r="G71" s="93"/>
      <c r="H71" s="149"/>
      <c r="I71" s="150"/>
    </row>
    <row r="72" spans="1:9" s="23" customFormat="1" ht="12" customHeight="1">
      <c r="A72" s="134"/>
      <c r="B72" s="94"/>
      <c r="C72" s="29"/>
      <c r="D72" s="27"/>
      <c r="E72" s="137" t="s">
        <v>19</v>
      </c>
      <c r="F72" s="131"/>
      <c r="G72" s="30"/>
      <c r="H72" s="154"/>
      <c r="I72" s="155"/>
    </row>
    <row r="73" spans="1:9" s="23" customFormat="1" ht="12" hidden="1" customHeight="1">
      <c r="A73" s="134"/>
      <c r="B73" s="94"/>
      <c r="C73" s="29"/>
      <c r="D73" s="27"/>
      <c r="E73" s="28" t="s">
        <v>19</v>
      </c>
      <c r="F73" s="131"/>
      <c r="G73" s="30"/>
      <c r="H73" s="154"/>
      <c r="I73" s="155"/>
    </row>
    <row r="74" spans="1:9" s="23" customFormat="1" ht="12" hidden="1" customHeight="1">
      <c r="A74" s="134"/>
      <c r="B74" s="94"/>
      <c r="C74" s="29"/>
      <c r="D74" s="27"/>
      <c r="E74" s="28" t="s">
        <v>19</v>
      </c>
      <c r="F74" s="131"/>
      <c r="G74" s="30"/>
      <c r="H74" s="154"/>
      <c r="I74" s="155"/>
    </row>
    <row r="75" spans="1:9" s="23" customFormat="1" ht="12" hidden="1" customHeight="1">
      <c r="A75" s="134"/>
      <c r="B75" s="94"/>
      <c r="C75" s="29"/>
      <c r="D75" s="27"/>
      <c r="E75" s="28" t="s">
        <v>19</v>
      </c>
      <c r="F75" s="131"/>
      <c r="G75" s="30"/>
      <c r="H75" s="154"/>
      <c r="I75" s="155"/>
    </row>
    <row r="76" spans="1:9" s="23" customFormat="1" ht="12" hidden="1" customHeight="1">
      <c r="A76" s="134"/>
      <c r="B76" s="94"/>
      <c r="C76" s="156"/>
      <c r="D76" s="157"/>
      <c r="E76" s="91" t="s">
        <v>19</v>
      </c>
      <c r="F76" s="158"/>
      <c r="G76" s="60"/>
      <c r="H76" s="154"/>
      <c r="I76" s="155"/>
    </row>
    <row r="77" spans="1:9" s="23" customFormat="1" ht="12" customHeight="1" thickBot="1">
      <c r="A77" s="141"/>
      <c r="B77" s="159"/>
      <c r="C77" s="142"/>
      <c r="D77" s="143" t="s">
        <v>34</v>
      </c>
      <c r="E77" s="144"/>
      <c r="F77" s="144"/>
      <c r="G77" s="160">
        <f>SUM(G67:G76)</f>
        <v>0</v>
      </c>
      <c r="H77" s="161"/>
      <c r="I77" s="162"/>
    </row>
    <row r="78" spans="1:9" s="23" customFormat="1" ht="12" customHeight="1">
      <c r="A78" s="146" t="s">
        <v>39</v>
      </c>
      <c r="B78" s="69"/>
      <c r="C78" s="19" t="s">
        <v>12</v>
      </c>
      <c r="D78" s="20" t="s">
        <v>13</v>
      </c>
      <c r="E78" s="20"/>
      <c r="F78" s="20"/>
      <c r="G78" s="19" t="s">
        <v>14</v>
      </c>
      <c r="H78" s="147"/>
      <c r="I78" s="148">
        <f>G88*H78</f>
        <v>0</v>
      </c>
    </row>
    <row r="79" spans="1:9" s="23" customFormat="1" ht="12" customHeight="1">
      <c r="A79" s="70"/>
      <c r="B79" s="122"/>
      <c r="C79" s="29"/>
      <c r="D79" s="27"/>
      <c r="E79" s="83" t="s">
        <v>19</v>
      </c>
      <c r="F79" s="131"/>
      <c r="G79" s="85"/>
      <c r="H79" s="149"/>
      <c r="I79" s="150"/>
    </row>
    <row r="80" spans="1:9" s="23" customFormat="1" ht="12" customHeight="1">
      <c r="A80" s="24" t="s">
        <v>17</v>
      </c>
      <c r="B80" s="86"/>
      <c r="C80" s="29"/>
      <c r="D80" s="27"/>
      <c r="E80" s="28" t="s">
        <v>19</v>
      </c>
      <c r="F80" s="131"/>
      <c r="G80" s="30"/>
      <c r="H80" s="149"/>
      <c r="I80" s="150"/>
    </row>
    <row r="81" spans="1:9" s="23" customFormat="1" ht="12" customHeight="1">
      <c r="A81" s="134"/>
      <c r="B81" s="94"/>
      <c r="C81" s="29"/>
      <c r="D81" s="27"/>
      <c r="E81" s="28" t="s">
        <v>19</v>
      </c>
      <c r="F81" s="131"/>
      <c r="G81" s="30"/>
      <c r="H81" s="149"/>
      <c r="I81" s="150"/>
    </row>
    <row r="82" spans="1:9" s="23" customFormat="1" ht="12" customHeight="1">
      <c r="A82" s="134"/>
      <c r="B82" s="94"/>
      <c r="C82" s="151"/>
      <c r="D82" s="152"/>
      <c r="E82" s="28" t="s">
        <v>19</v>
      </c>
      <c r="F82" s="153"/>
      <c r="G82" s="93"/>
      <c r="H82" s="149"/>
      <c r="I82" s="150"/>
    </row>
    <row r="83" spans="1:9" s="23" customFormat="1" ht="12" customHeight="1">
      <c r="A83" s="134"/>
      <c r="B83" s="94"/>
      <c r="C83" s="29"/>
      <c r="D83" s="27"/>
      <c r="E83" s="137" t="s">
        <v>19</v>
      </c>
      <c r="F83" s="131"/>
      <c r="G83" s="30"/>
      <c r="H83" s="154"/>
      <c r="I83" s="155"/>
    </row>
    <row r="84" spans="1:9" s="23" customFormat="1" ht="12" hidden="1" customHeight="1">
      <c r="A84" s="134"/>
      <c r="B84" s="94"/>
      <c r="C84" s="29"/>
      <c r="D84" s="27"/>
      <c r="E84" s="28" t="s">
        <v>19</v>
      </c>
      <c r="F84" s="131"/>
      <c r="G84" s="30"/>
      <c r="H84" s="154"/>
      <c r="I84" s="155"/>
    </row>
    <row r="85" spans="1:9" s="23" customFormat="1" ht="12" hidden="1" customHeight="1">
      <c r="A85" s="134"/>
      <c r="B85" s="94"/>
      <c r="C85" s="29"/>
      <c r="D85" s="27"/>
      <c r="E85" s="28" t="s">
        <v>19</v>
      </c>
      <c r="F85" s="131"/>
      <c r="G85" s="30"/>
      <c r="H85" s="154"/>
      <c r="I85" s="155"/>
    </row>
    <row r="86" spans="1:9" s="23" customFormat="1" ht="12" hidden="1" customHeight="1">
      <c r="A86" s="134"/>
      <c r="B86" s="94"/>
      <c r="C86" s="29"/>
      <c r="D86" s="27"/>
      <c r="E86" s="28" t="s">
        <v>19</v>
      </c>
      <c r="F86" s="131"/>
      <c r="G86" s="30"/>
      <c r="H86" s="154"/>
      <c r="I86" s="155"/>
    </row>
    <row r="87" spans="1:9" s="23" customFormat="1" ht="12" hidden="1" customHeight="1">
      <c r="A87" s="134"/>
      <c r="B87" s="94"/>
      <c r="C87" s="156"/>
      <c r="D87" s="157"/>
      <c r="E87" s="91" t="s">
        <v>19</v>
      </c>
      <c r="F87" s="158"/>
      <c r="G87" s="60"/>
      <c r="H87" s="154"/>
      <c r="I87" s="155"/>
    </row>
    <row r="88" spans="1:9" s="23" customFormat="1" ht="12" customHeight="1" thickBot="1">
      <c r="A88" s="141"/>
      <c r="B88" s="159"/>
      <c r="C88" s="142"/>
      <c r="D88" s="143" t="s">
        <v>34</v>
      </c>
      <c r="E88" s="144"/>
      <c r="F88" s="144"/>
      <c r="G88" s="160">
        <f>SUM(G78:G87)</f>
        <v>0</v>
      </c>
      <c r="H88" s="161"/>
      <c r="I88" s="162"/>
    </row>
    <row r="89" spans="1:9" s="23" customFormat="1" ht="12" customHeight="1">
      <c r="A89" s="146" t="s">
        <v>39</v>
      </c>
      <c r="B89" s="69"/>
      <c r="C89" s="19" t="s">
        <v>12</v>
      </c>
      <c r="D89" s="20" t="s">
        <v>13</v>
      </c>
      <c r="E89" s="20"/>
      <c r="F89" s="20"/>
      <c r="G89" s="19" t="s">
        <v>14</v>
      </c>
      <c r="H89" s="147"/>
      <c r="I89" s="148">
        <f>G99*H89</f>
        <v>0</v>
      </c>
    </row>
    <row r="90" spans="1:9" s="23" customFormat="1" ht="12" customHeight="1">
      <c r="A90" s="70"/>
      <c r="B90" s="122"/>
      <c r="C90" s="29"/>
      <c r="D90" s="27"/>
      <c r="E90" s="83" t="s">
        <v>19</v>
      </c>
      <c r="F90" s="131"/>
      <c r="G90" s="85"/>
      <c r="H90" s="149"/>
      <c r="I90" s="150"/>
    </row>
    <row r="91" spans="1:9" s="23" customFormat="1" ht="12" customHeight="1">
      <c r="A91" s="24" t="s">
        <v>17</v>
      </c>
      <c r="B91" s="86"/>
      <c r="C91" s="29"/>
      <c r="D91" s="27"/>
      <c r="E91" s="28" t="s">
        <v>19</v>
      </c>
      <c r="F91" s="131"/>
      <c r="G91" s="30"/>
      <c r="H91" s="149"/>
      <c r="I91" s="150"/>
    </row>
    <row r="92" spans="1:9" s="23" customFormat="1" ht="12" customHeight="1">
      <c r="A92" s="134"/>
      <c r="B92" s="94"/>
      <c r="C92" s="29"/>
      <c r="D92" s="27"/>
      <c r="E92" s="28" t="s">
        <v>19</v>
      </c>
      <c r="F92" s="131"/>
      <c r="G92" s="30"/>
      <c r="H92" s="149"/>
      <c r="I92" s="150"/>
    </row>
    <row r="93" spans="1:9" s="23" customFormat="1" ht="12" customHeight="1">
      <c r="A93" s="134"/>
      <c r="B93" s="94"/>
      <c r="C93" s="151"/>
      <c r="D93" s="152"/>
      <c r="E93" s="28" t="s">
        <v>19</v>
      </c>
      <c r="F93" s="153"/>
      <c r="G93" s="93"/>
      <c r="H93" s="149"/>
      <c r="I93" s="150"/>
    </row>
    <row r="94" spans="1:9" s="23" customFormat="1" ht="12" customHeight="1">
      <c r="A94" s="134"/>
      <c r="B94" s="94"/>
      <c r="C94" s="29"/>
      <c r="D94" s="27"/>
      <c r="E94" s="137" t="s">
        <v>19</v>
      </c>
      <c r="F94" s="131"/>
      <c r="G94" s="30"/>
      <c r="H94" s="154"/>
      <c r="I94" s="155"/>
    </row>
    <row r="95" spans="1:9" s="23" customFormat="1" ht="12" hidden="1" customHeight="1">
      <c r="A95" s="134"/>
      <c r="B95" s="94"/>
      <c r="C95" s="29"/>
      <c r="D95" s="27"/>
      <c r="E95" s="28" t="s">
        <v>19</v>
      </c>
      <c r="F95" s="131"/>
      <c r="G95" s="30"/>
      <c r="H95" s="154"/>
      <c r="I95" s="155"/>
    </row>
    <row r="96" spans="1:9" s="23" customFormat="1" ht="12" hidden="1" customHeight="1">
      <c r="A96" s="134"/>
      <c r="B96" s="94"/>
      <c r="C96" s="29"/>
      <c r="D96" s="27"/>
      <c r="E96" s="28" t="s">
        <v>19</v>
      </c>
      <c r="F96" s="131"/>
      <c r="G96" s="30"/>
      <c r="H96" s="154"/>
      <c r="I96" s="155"/>
    </row>
    <row r="97" spans="1:9" s="23" customFormat="1" ht="12" hidden="1" customHeight="1">
      <c r="A97" s="134"/>
      <c r="B97" s="94"/>
      <c r="C97" s="29"/>
      <c r="D97" s="27"/>
      <c r="E97" s="28" t="s">
        <v>19</v>
      </c>
      <c r="F97" s="131"/>
      <c r="G97" s="30"/>
      <c r="H97" s="154"/>
      <c r="I97" s="155"/>
    </row>
    <row r="98" spans="1:9" s="23" customFormat="1" ht="12" hidden="1" customHeight="1">
      <c r="A98" s="134"/>
      <c r="B98" s="94"/>
      <c r="C98" s="156"/>
      <c r="D98" s="157"/>
      <c r="E98" s="91" t="s">
        <v>19</v>
      </c>
      <c r="F98" s="158"/>
      <c r="G98" s="60"/>
      <c r="H98" s="154"/>
      <c r="I98" s="155"/>
    </row>
    <row r="99" spans="1:9" s="23" customFormat="1" ht="12" customHeight="1" thickBot="1">
      <c r="A99" s="141"/>
      <c r="B99" s="159"/>
      <c r="C99" s="142"/>
      <c r="D99" s="143" t="s">
        <v>34</v>
      </c>
      <c r="E99" s="144"/>
      <c r="F99" s="144"/>
      <c r="G99" s="160">
        <f>SUM(G89:G98)</f>
        <v>0</v>
      </c>
      <c r="H99" s="161"/>
      <c r="I99" s="162"/>
    </row>
    <row r="100" spans="1:9" s="23" customFormat="1" ht="12" customHeight="1">
      <c r="A100" s="146" t="s">
        <v>39</v>
      </c>
      <c r="B100" s="69"/>
      <c r="C100" s="19" t="s">
        <v>12</v>
      </c>
      <c r="D100" s="20" t="s">
        <v>13</v>
      </c>
      <c r="E100" s="20"/>
      <c r="F100" s="20"/>
      <c r="G100" s="19" t="s">
        <v>14</v>
      </c>
      <c r="H100" s="147"/>
      <c r="I100" s="148">
        <f>G110*H100</f>
        <v>0</v>
      </c>
    </row>
    <row r="101" spans="1:9" s="23" customFormat="1" ht="12" customHeight="1">
      <c r="A101" s="70"/>
      <c r="B101" s="122"/>
      <c r="C101" s="29"/>
      <c r="D101" s="27"/>
      <c r="E101" s="83" t="s">
        <v>19</v>
      </c>
      <c r="F101" s="131"/>
      <c r="G101" s="85"/>
      <c r="H101" s="149"/>
      <c r="I101" s="150"/>
    </row>
    <row r="102" spans="1:9" s="23" customFormat="1" ht="12" customHeight="1">
      <c r="A102" s="24" t="s">
        <v>17</v>
      </c>
      <c r="B102" s="86"/>
      <c r="C102" s="29"/>
      <c r="D102" s="27"/>
      <c r="E102" s="28" t="s">
        <v>19</v>
      </c>
      <c r="F102" s="131"/>
      <c r="G102" s="30"/>
      <c r="H102" s="149"/>
      <c r="I102" s="150"/>
    </row>
    <row r="103" spans="1:9" s="23" customFormat="1" ht="12" customHeight="1">
      <c r="A103" s="134"/>
      <c r="B103" s="94"/>
      <c r="C103" s="29"/>
      <c r="D103" s="27"/>
      <c r="E103" s="28" t="s">
        <v>19</v>
      </c>
      <c r="F103" s="131"/>
      <c r="G103" s="30"/>
      <c r="H103" s="149"/>
      <c r="I103" s="150"/>
    </row>
    <row r="104" spans="1:9" s="23" customFormat="1" ht="12" customHeight="1">
      <c r="A104" s="134"/>
      <c r="B104" s="94"/>
      <c r="C104" s="151"/>
      <c r="D104" s="152"/>
      <c r="E104" s="28" t="s">
        <v>19</v>
      </c>
      <c r="F104" s="153"/>
      <c r="G104" s="93"/>
      <c r="H104" s="149"/>
      <c r="I104" s="150"/>
    </row>
    <row r="105" spans="1:9" s="23" customFormat="1" ht="12" customHeight="1">
      <c r="A105" s="134"/>
      <c r="B105" s="94"/>
      <c r="C105" s="29"/>
      <c r="D105" s="27"/>
      <c r="E105" s="137" t="s">
        <v>19</v>
      </c>
      <c r="F105" s="131"/>
      <c r="G105" s="30"/>
      <c r="H105" s="154"/>
      <c r="I105" s="155"/>
    </row>
    <row r="106" spans="1:9" s="23" customFormat="1" ht="12" hidden="1" customHeight="1">
      <c r="A106" s="134"/>
      <c r="B106" s="94"/>
      <c r="C106" s="29"/>
      <c r="D106" s="27"/>
      <c r="E106" s="28" t="s">
        <v>19</v>
      </c>
      <c r="F106" s="131"/>
      <c r="G106" s="30"/>
      <c r="H106" s="154"/>
      <c r="I106" s="155"/>
    </row>
    <row r="107" spans="1:9" s="23" customFormat="1" ht="12" hidden="1" customHeight="1">
      <c r="A107" s="134"/>
      <c r="B107" s="94"/>
      <c r="C107" s="29"/>
      <c r="D107" s="27"/>
      <c r="E107" s="28" t="s">
        <v>19</v>
      </c>
      <c r="F107" s="131"/>
      <c r="G107" s="30"/>
      <c r="H107" s="154"/>
      <c r="I107" s="155"/>
    </row>
    <row r="108" spans="1:9" s="23" customFormat="1" ht="12" hidden="1" customHeight="1">
      <c r="A108" s="134"/>
      <c r="B108" s="94"/>
      <c r="C108" s="29"/>
      <c r="D108" s="27"/>
      <c r="E108" s="28" t="s">
        <v>19</v>
      </c>
      <c r="F108" s="131"/>
      <c r="G108" s="30"/>
      <c r="H108" s="154"/>
      <c r="I108" s="155"/>
    </row>
    <row r="109" spans="1:9" s="23" customFormat="1" ht="12" hidden="1" customHeight="1">
      <c r="A109" s="134"/>
      <c r="B109" s="94"/>
      <c r="C109" s="156"/>
      <c r="D109" s="157"/>
      <c r="E109" s="91" t="s">
        <v>19</v>
      </c>
      <c r="F109" s="158"/>
      <c r="G109" s="60"/>
      <c r="H109" s="154"/>
      <c r="I109" s="155"/>
    </row>
    <row r="110" spans="1:9" s="23" customFormat="1" ht="12" customHeight="1" thickBot="1">
      <c r="A110" s="141"/>
      <c r="B110" s="159"/>
      <c r="C110" s="142"/>
      <c r="D110" s="143" t="s">
        <v>34</v>
      </c>
      <c r="E110" s="144"/>
      <c r="F110" s="144"/>
      <c r="G110" s="160">
        <f>SUM(G100:G109)</f>
        <v>0</v>
      </c>
      <c r="H110" s="161"/>
      <c r="I110" s="162"/>
    </row>
    <row r="111" spans="1:9" s="23" customFormat="1" ht="12" customHeight="1">
      <c r="A111" s="146" t="s">
        <v>39</v>
      </c>
      <c r="B111" s="69"/>
      <c r="C111" s="19" t="s">
        <v>12</v>
      </c>
      <c r="D111" s="20" t="s">
        <v>13</v>
      </c>
      <c r="E111" s="20"/>
      <c r="F111" s="20"/>
      <c r="G111" s="19" t="s">
        <v>14</v>
      </c>
      <c r="H111" s="147"/>
      <c r="I111" s="148">
        <f>G121*H111</f>
        <v>0</v>
      </c>
    </row>
    <row r="112" spans="1:9" s="23" customFormat="1" ht="12" customHeight="1">
      <c r="A112" s="70"/>
      <c r="B112" s="122"/>
      <c r="C112" s="29"/>
      <c r="D112" s="27"/>
      <c r="E112" s="83" t="s">
        <v>19</v>
      </c>
      <c r="F112" s="131"/>
      <c r="G112" s="85"/>
      <c r="H112" s="149"/>
      <c r="I112" s="150"/>
    </row>
    <row r="113" spans="1:9" s="23" customFormat="1" ht="12" customHeight="1">
      <c r="A113" s="24" t="s">
        <v>17</v>
      </c>
      <c r="B113" s="86"/>
      <c r="C113" s="29"/>
      <c r="D113" s="27"/>
      <c r="E113" s="28" t="s">
        <v>19</v>
      </c>
      <c r="F113" s="131"/>
      <c r="G113" s="30"/>
      <c r="H113" s="149"/>
      <c r="I113" s="150"/>
    </row>
    <row r="114" spans="1:9" s="23" customFormat="1" ht="12" customHeight="1">
      <c r="A114" s="134"/>
      <c r="B114" s="94"/>
      <c r="C114" s="29"/>
      <c r="D114" s="27"/>
      <c r="E114" s="28" t="s">
        <v>19</v>
      </c>
      <c r="F114" s="131"/>
      <c r="G114" s="30"/>
      <c r="H114" s="149"/>
      <c r="I114" s="150"/>
    </row>
    <row r="115" spans="1:9" s="23" customFormat="1" ht="12" customHeight="1">
      <c r="A115" s="134"/>
      <c r="B115" s="94"/>
      <c r="C115" s="151"/>
      <c r="D115" s="152"/>
      <c r="E115" s="28" t="s">
        <v>19</v>
      </c>
      <c r="F115" s="153"/>
      <c r="G115" s="93"/>
      <c r="H115" s="149"/>
      <c r="I115" s="150"/>
    </row>
    <row r="116" spans="1:9" s="23" customFormat="1" ht="12" customHeight="1">
      <c r="A116" s="134"/>
      <c r="B116" s="94"/>
      <c r="C116" s="29"/>
      <c r="D116" s="27"/>
      <c r="E116" s="137" t="s">
        <v>19</v>
      </c>
      <c r="F116" s="131"/>
      <c r="G116" s="30"/>
      <c r="H116" s="154"/>
      <c r="I116" s="155"/>
    </row>
    <row r="117" spans="1:9" s="23" customFormat="1" ht="12" hidden="1" customHeight="1">
      <c r="A117" s="134"/>
      <c r="B117" s="94"/>
      <c r="C117" s="29"/>
      <c r="D117" s="27"/>
      <c r="E117" s="28" t="s">
        <v>19</v>
      </c>
      <c r="F117" s="131"/>
      <c r="G117" s="30"/>
      <c r="H117" s="154"/>
      <c r="I117" s="155"/>
    </row>
    <row r="118" spans="1:9" s="23" customFormat="1" ht="12" hidden="1" customHeight="1">
      <c r="A118" s="134"/>
      <c r="B118" s="94"/>
      <c r="C118" s="29"/>
      <c r="D118" s="27"/>
      <c r="E118" s="28" t="s">
        <v>19</v>
      </c>
      <c r="F118" s="131"/>
      <c r="G118" s="30"/>
      <c r="H118" s="154"/>
      <c r="I118" s="155"/>
    </row>
    <row r="119" spans="1:9" s="23" customFormat="1" ht="12" hidden="1" customHeight="1">
      <c r="A119" s="134"/>
      <c r="B119" s="94"/>
      <c r="C119" s="29"/>
      <c r="D119" s="27"/>
      <c r="E119" s="28" t="s">
        <v>19</v>
      </c>
      <c r="F119" s="131"/>
      <c r="G119" s="30"/>
      <c r="H119" s="154"/>
      <c r="I119" s="155"/>
    </row>
    <row r="120" spans="1:9" s="23" customFormat="1" ht="12" hidden="1" customHeight="1">
      <c r="A120" s="134"/>
      <c r="B120" s="94"/>
      <c r="C120" s="156"/>
      <c r="D120" s="157"/>
      <c r="E120" s="91" t="s">
        <v>19</v>
      </c>
      <c r="F120" s="158"/>
      <c r="G120" s="60"/>
      <c r="H120" s="154"/>
      <c r="I120" s="155"/>
    </row>
    <row r="121" spans="1:9" s="23" customFormat="1" ht="12" customHeight="1" thickBot="1">
      <c r="A121" s="141"/>
      <c r="B121" s="159"/>
      <c r="C121" s="142"/>
      <c r="D121" s="143" t="s">
        <v>34</v>
      </c>
      <c r="E121" s="144"/>
      <c r="F121" s="144"/>
      <c r="G121" s="160">
        <f>SUM(G111:G120)</f>
        <v>0</v>
      </c>
      <c r="H121" s="161"/>
      <c r="I121" s="162"/>
    </row>
    <row r="122" spans="1:9">
      <c r="A122" s="15"/>
      <c r="B122" s="15"/>
      <c r="C122" s="15"/>
      <c r="D122" s="15"/>
      <c r="E122" s="15"/>
      <c r="F122" s="15"/>
      <c r="G122" s="15"/>
      <c r="H122" s="117" t="s">
        <v>33</v>
      </c>
      <c r="I122" s="118">
        <f>SUM(I12:I121)</f>
        <v>0</v>
      </c>
    </row>
    <row r="123" spans="1:9" ht="17.25" thickBot="1">
      <c r="A123" s="15"/>
      <c r="B123" s="15"/>
      <c r="C123" s="15"/>
      <c r="D123" s="15"/>
      <c r="E123" s="15"/>
      <c r="F123" s="15"/>
      <c r="G123" s="15"/>
      <c r="H123" s="119" t="s">
        <v>34</v>
      </c>
      <c r="I123" s="163">
        <f>SUM(I13:I122)</f>
        <v>0</v>
      </c>
    </row>
    <row r="124" spans="1:9">
      <c r="A124" s="3"/>
    </row>
    <row r="125" spans="1:9">
      <c r="A125" s="3"/>
    </row>
    <row r="126" spans="1:9">
      <c r="A126" s="3"/>
    </row>
    <row r="127" spans="1:9">
      <c r="A127" s="3"/>
    </row>
    <row r="128" spans="1:9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</sheetData>
  <mergeCells count="67">
    <mergeCell ref="B111:B112"/>
    <mergeCell ref="D111:F111"/>
    <mergeCell ref="H111:H121"/>
    <mergeCell ref="I111:I121"/>
    <mergeCell ref="B113:B121"/>
    <mergeCell ref="D121:F121"/>
    <mergeCell ref="B100:B101"/>
    <mergeCell ref="D100:F100"/>
    <mergeCell ref="H100:H110"/>
    <mergeCell ref="I100:I110"/>
    <mergeCell ref="B102:B110"/>
    <mergeCell ref="D110:F110"/>
    <mergeCell ref="B89:B90"/>
    <mergeCell ref="D89:F89"/>
    <mergeCell ref="H89:H99"/>
    <mergeCell ref="I89:I99"/>
    <mergeCell ref="B91:B99"/>
    <mergeCell ref="D99:F99"/>
    <mergeCell ref="B78:B79"/>
    <mergeCell ref="D78:F78"/>
    <mergeCell ref="H78:H88"/>
    <mergeCell ref="I78:I88"/>
    <mergeCell ref="B80:B88"/>
    <mergeCell ref="D88:F88"/>
    <mergeCell ref="B67:B68"/>
    <mergeCell ref="D67:F67"/>
    <mergeCell ref="H67:H77"/>
    <mergeCell ref="I67:I77"/>
    <mergeCell ref="B69:B77"/>
    <mergeCell ref="D77:F77"/>
    <mergeCell ref="B56:B57"/>
    <mergeCell ref="D56:F56"/>
    <mergeCell ref="H56:H66"/>
    <mergeCell ref="I56:I66"/>
    <mergeCell ref="B58:B66"/>
    <mergeCell ref="D66:F66"/>
    <mergeCell ref="B45:B46"/>
    <mergeCell ref="D45:F45"/>
    <mergeCell ref="H45:H55"/>
    <mergeCell ref="I45:I55"/>
    <mergeCell ref="B47:B55"/>
    <mergeCell ref="D55:F55"/>
    <mergeCell ref="B34:B35"/>
    <mergeCell ref="D34:F34"/>
    <mergeCell ref="H34:H44"/>
    <mergeCell ref="I34:I44"/>
    <mergeCell ref="B36:B44"/>
    <mergeCell ref="D44:F44"/>
    <mergeCell ref="B23:B24"/>
    <mergeCell ref="D23:F23"/>
    <mergeCell ref="H23:H33"/>
    <mergeCell ref="I23:I33"/>
    <mergeCell ref="B25:B33"/>
    <mergeCell ref="D33:F33"/>
    <mergeCell ref="B12:B13"/>
    <mergeCell ref="D12:F12"/>
    <mergeCell ref="H12:H22"/>
    <mergeCell ref="I12:I22"/>
    <mergeCell ref="B14:B22"/>
    <mergeCell ref="D22:F22"/>
    <mergeCell ref="A2:G3"/>
    <mergeCell ref="B5:B6"/>
    <mergeCell ref="D5:F5"/>
    <mergeCell ref="H6:H11"/>
    <mergeCell ref="I6:I11"/>
    <mergeCell ref="B7:B11"/>
    <mergeCell ref="D11:F11"/>
  </mergeCells>
  <phoneticPr fontId="3"/>
  <pageMargins left="0.47244094488188981" right="0.19685039370078741" top="0.59055118110236227" bottom="0.19685039370078741" header="0.19685039370078741" footer="0.39370078740157483"/>
  <pageSetup paperSize="9" scale="81" orientation="portrait" horizontalDpi="300" r:id="rId1"/>
  <headerFooter alignWithMargins="0">
    <oddHeader>&amp;L第５号様式
（請求先）経理責任者</oddHead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4C9FA-4DEE-4A1B-92DC-D02D5AD2DDF5}">
  <dimension ref="A1:AU91"/>
  <sheetViews>
    <sheetView view="pageBreakPreview" zoomScale="70" zoomScaleNormal="100" zoomScaleSheetLayoutView="70" workbookViewId="0">
      <selection activeCell="B13" sqref="B13:B17"/>
    </sheetView>
  </sheetViews>
  <sheetFormatPr defaultColWidth="6.875" defaultRowHeight="18" customHeight="1"/>
  <cols>
    <col min="1" max="4" width="4.25" style="164" customWidth="1"/>
    <col min="5" max="5" width="3.5" style="164" customWidth="1"/>
    <col min="6" max="8" width="4.25" style="164" customWidth="1"/>
    <col min="9" max="9" width="3.625" style="164" customWidth="1"/>
    <col min="10" max="10" width="4.25" style="164" customWidth="1"/>
    <col min="11" max="11" width="4.5" style="164" customWidth="1"/>
    <col min="12" max="16" width="4.25" style="164" customWidth="1"/>
    <col min="17" max="17" width="6.75" style="164" customWidth="1"/>
    <col min="18" max="22" width="4.25" style="164" customWidth="1"/>
    <col min="23" max="23" width="1.25" style="164" customWidth="1"/>
    <col min="24" max="24" width="10.75" style="164" customWidth="1"/>
    <col min="25" max="25" width="4.25" style="164" customWidth="1"/>
    <col min="26" max="26" width="18" style="164" customWidth="1"/>
    <col min="27" max="16384" width="6.875" style="164"/>
  </cols>
  <sheetData>
    <row r="1" spans="1:26" ht="13.5" customHeight="1">
      <c r="A1" s="326"/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6"/>
      <c r="S1" s="326"/>
      <c r="T1" s="326"/>
      <c r="U1" s="326"/>
      <c r="V1" s="330" t="s">
        <v>131</v>
      </c>
    </row>
    <row r="2" spans="1:26" ht="23.25" customHeight="1">
      <c r="A2" s="436" t="s">
        <v>130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5"/>
    </row>
    <row r="3" spans="1:26" ht="15" customHeight="1">
      <c r="A3" s="326" t="s">
        <v>129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Y3" s="164" t="s">
        <v>128</v>
      </c>
    </row>
    <row r="4" spans="1:26" ht="18" customHeight="1">
      <c r="A4" s="326" t="s">
        <v>127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  <c r="S4" s="326"/>
      <c r="T4" s="326"/>
      <c r="U4" s="326"/>
      <c r="V4" s="326"/>
    </row>
    <row r="5" spans="1:26" ht="18" customHeight="1">
      <c r="A5" s="434" t="s">
        <v>126</v>
      </c>
      <c r="B5" s="434"/>
      <c r="C5" s="434"/>
      <c r="D5" s="434"/>
      <c r="E5" s="434"/>
      <c r="F5" s="434"/>
      <c r="G5" s="434"/>
      <c r="H5" s="434"/>
      <c r="I5" s="433" t="s">
        <v>125</v>
      </c>
      <c r="J5" s="432"/>
      <c r="K5" s="432"/>
      <c r="L5" s="432"/>
      <c r="M5" s="432"/>
      <c r="N5" s="432"/>
      <c r="O5" s="431"/>
      <c r="P5" s="433" t="s">
        <v>124</v>
      </c>
      <c r="Q5" s="432"/>
      <c r="R5" s="432"/>
      <c r="S5" s="432"/>
      <c r="T5" s="432"/>
      <c r="U5" s="432"/>
      <c r="V5" s="431"/>
      <c r="Z5" s="164" t="s">
        <v>123</v>
      </c>
    </row>
    <row r="6" spans="1:26" ht="30" customHeight="1">
      <c r="A6" s="408"/>
      <c r="B6" s="407"/>
      <c r="C6" s="407"/>
      <c r="D6" s="407"/>
      <c r="E6" s="407"/>
      <c r="F6" s="407"/>
      <c r="G6" s="407"/>
      <c r="H6" s="406"/>
      <c r="I6" s="430"/>
      <c r="J6" s="429"/>
      <c r="K6" s="429"/>
      <c r="L6" s="429"/>
      <c r="M6" s="428" t="s">
        <v>122</v>
      </c>
      <c r="N6" s="425"/>
      <c r="O6" s="427" t="s">
        <v>121</v>
      </c>
      <c r="P6" s="426"/>
      <c r="Q6" s="425"/>
      <c r="R6" s="425"/>
      <c r="S6" s="425"/>
      <c r="T6" s="425"/>
      <c r="U6" s="425"/>
      <c r="V6" s="424"/>
      <c r="Z6" s="164" t="s">
        <v>120</v>
      </c>
    </row>
    <row r="7" spans="1:26" ht="18" customHeight="1">
      <c r="A7" s="405"/>
      <c r="B7" s="404"/>
      <c r="C7" s="404"/>
      <c r="D7" s="404"/>
      <c r="E7" s="404"/>
      <c r="F7" s="404"/>
      <c r="G7" s="404"/>
      <c r="H7" s="403"/>
      <c r="I7" s="423"/>
      <c r="J7" s="422"/>
      <c r="K7" s="422"/>
      <c r="L7" s="422"/>
      <c r="M7" s="421"/>
      <c r="N7" s="419"/>
      <c r="O7" s="420"/>
      <c r="P7" s="351" t="s">
        <v>119</v>
      </c>
      <c r="Q7" s="351"/>
      <c r="R7" s="419"/>
      <c r="S7" s="419"/>
      <c r="T7" s="419"/>
      <c r="U7" s="419"/>
      <c r="V7" s="418"/>
      <c r="Z7" s="164" t="s">
        <v>118</v>
      </c>
    </row>
    <row r="8" spans="1:26" ht="11.25" customHeight="1">
      <c r="A8" s="417"/>
      <c r="B8" s="417"/>
      <c r="C8" s="417"/>
      <c r="D8" s="41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417"/>
      <c r="Z8" s="164" t="s">
        <v>117</v>
      </c>
    </row>
    <row r="9" spans="1:26" ht="18" customHeight="1">
      <c r="A9" s="210" t="s">
        <v>116</v>
      </c>
      <c r="B9" s="265"/>
      <c r="C9" s="265"/>
      <c r="D9" s="264"/>
      <c r="E9" s="416"/>
      <c r="F9" s="415"/>
      <c r="G9" s="415"/>
      <c r="H9" s="333" t="s">
        <v>113</v>
      </c>
      <c r="I9" s="414"/>
      <c r="J9" s="333" t="s">
        <v>112</v>
      </c>
      <c r="K9" s="414"/>
      <c r="L9" s="333" t="s">
        <v>115</v>
      </c>
      <c r="M9" s="333"/>
      <c r="N9" s="333"/>
      <c r="O9" s="333"/>
      <c r="P9" s="333"/>
      <c r="Q9" s="333"/>
      <c r="R9" s="333"/>
      <c r="S9" s="333"/>
      <c r="T9" s="333"/>
      <c r="U9" s="333"/>
      <c r="V9" s="332"/>
      <c r="Z9" s="164" t="s">
        <v>114</v>
      </c>
    </row>
    <row r="10" spans="1:26" ht="18" customHeight="1">
      <c r="A10" s="254"/>
      <c r="B10" s="253"/>
      <c r="C10" s="253"/>
      <c r="D10" s="252"/>
      <c r="E10" s="413"/>
      <c r="F10" s="412"/>
      <c r="G10" s="412"/>
      <c r="H10" s="316" t="s">
        <v>113</v>
      </c>
      <c r="I10" s="409"/>
      <c r="J10" s="316" t="s">
        <v>112</v>
      </c>
      <c r="K10" s="409"/>
      <c r="L10" s="316" t="s">
        <v>111</v>
      </c>
      <c r="M10" s="316"/>
      <c r="N10" s="411" t="str">
        <f>IF(G9="","",(DATE(G10,I10,K10)+1)-(DATE(G9,I9,K9)))</f>
        <v/>
      </c>
      <c r="O10" s="411"/>
      <c r="P10" s="316"/>
      <c r="Q10" s="410" t="s">
        <v>110</v>
      </c>
      <c r="R10" s="410"/>
      <c r="S10" s="409"/>
      <c r="T10" s="316" t="s">
        <v>109</v>
      </c>
      <c r="U10" s="316"/>
      <c r="V10" s="315"/>
      <c r="Z10" s="164" t="s">
        <v>108</v>
      </c>
    </row>
    <row r="11" spans="1:26" ht="17.25" customHeight="1">
      <c r="A11" s="231" t="s">
        <v>11</v>
      </c>
      <c r="B11" s="260"/>
      <c r="C11" s="260"/>
      <c r="D11" s="260"/>
      <c r="E11" s="408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S11" s="407"/>
      <c r="T11" s="407"/>
      <c r="U11" s="407"/>
      <c r="V11" s="406"/>
      <c r="Z11" s="164" t="s">
        <v>107</v>
      </c>
    </row>
    <row r="12" spans="1:26" ht="17.25" customHeight="1">
      <c r="A12" s="247"/>
      <c r="B12" s="246"/>
      <c r="C12" s="246"/>
      <c r="D12" s="246"/>
      <c r="E12" s="405"/>
      <c r="F12" s="404"/>
      <c r="G12" s="404"/>
      <c r="H12" s="404"/>
      <c r="I12" s="404"/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3"/>
      <c r="Z12" s="164" t="s">
        <v>106</v>
      </c>
    </row>
    <row r="13" spans="1:26" ht="42.75" customHeight="1">
      <c r="A13" s="210" t="s">
        <v>105</v>
      </c>
      <c r="B13" s="209"/>
      <c r="C13" s="209"/>
      <c r="D13" s="208"/>
      <c r="E13" s="394" t="s">
        <v>53</v>
      </c>
      <c r="F13" s="402">
        <f>R13</f>
        <v>0</v>
      </c>
      <c r="G13" s="401"/>
      <c r="H13" s="400"/>
      <c r="I13" s="383" t="s">
        <v>104</v>
      </c>
      <c r="J13" s="399" t="s">
        <v>103</v>
      </c>
      <c r="K13" s="399"/>
      <c r="L13" s="399"/>
      <c r="M13" s="399"/>
      <c r="N13" s="399"/>
      <c r="O13" s="399"/>
      <c r="P13" s="399"/>
      <c r="Q13" s="398"/>
      <c r="R13" s="396"/>
      <c r="S13" s="396"/>
      <c r="T13" s="396"/>
      <c r="U13" s="396"/>
      <c r="V13" s="395"/>
      <c r="Z13" s="164" t="s">
        <v>102</v>
      </c>
    </row>
    <row r="14" spans="1:26" ht="42.75" customHeight="1">
      <c r="A14" s="199"/>
      <c r="B14" s="198"/>
      <c r="C14" s="198"/>
      <c r="D14" s="197"/>
      <c r="E14" s="394" t="s">
        <v>55</v>
      </c>
      <c r="F14" s="282">
        <f>R14</f>
        <v>0</v>
      </c>
      <c r="G14" s="281"/>
      <c r="H14" s="280"/>
      <c r="I14" s="355"/>
      <c r="J14" s="399" t="s">
        <v>101</v>
      </c>
      <c r="K14" s="399"/>
      <c r="L14" s="399"/>
      <c r="M14" s="399"/>
      <c r="N14" s="399"/>
      <c r="O14" s="399"/>
      <c r="P14" s="399"/>
      <c r="Q14" s="398"/>
      <c r="R14" s="397"/>
      <c r="S14" s="396"/>
      <c r="T14" s="396"/>
      <c r="U14" s="396"/>
      <c r="V14" s="395"/>
      <c r="Z14" s="164" t="s">
        <v>100</v>
      </c>
    </row>
    <row r="15" spans="1:26" ht="35.1" customHeight="1">
      <c r="A15" s="199"/>
      <c r="B15" s="198"/>
      <c r="C15" s="198"/>
      <c r="D15" s="197"/>
      <c r="E15" s="394" t="s">
        <v>53</v>
      </c>
      <c r="F15" s="282">
        <f>R15</f>
        <v>0</v>
      </c>
      <c r="G15" s="281"/>
      <c r="H15" s="280"/>
      <c r="I15" s="393" t="s">
        <v>99</v>
      </c>
      <c r="J15" s="392" t="s">
        <v>98</v>
      </c>
      <c r="K15" s="391"/>
      <c r="L15" s="391"/>
      <c r="M15" s="391"/>
      <c r="N15" s="391"/>
      <c r="O15" s="391"/>
      <c r="P15" s="391"/>
      <c r="Q15" s="390"/>
      <c r="R15" s="389"/>
      <c r="S15" s="388"/>
      <c r="T15" s="388"/>
      <c r="U15" s="388"/>
      <c r="V15" s="387"/>
      <c r="Z15" s="164" t="s">
        <v>97</v>
      </c>
    </row>
    <row r="16" spans="1:26" ht="18" customHeight="1">
      <c r="A16" s="199"/>
      <c r="B16" s="198"/>
      <c r="C16" s="198"/>
      <c r="D16" s="197"/>
      <c r="E16" s="386" t="s">
        <v>55</v>
      </c>
      <c r="F16" s="385">
        <f>R21</f>
        <v>0</v>
      </c>
      <c r="G16" s="385"/>
      <c r="H16" s="384"/>
      <c r="I16" s="383" t="s">
        <v>96</v>
      </c>
      <c r="J16" s="382" t="s">
        <v>95</v>
      </c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1"/>
      <c r="Z16" s="164" t="s">
        <v>94</v>
      </c>
    </row>
    <row r="17" spans="1:26" ht="18" customHeight="1">
      <c r="A17" s="199"/>
      <c r="B17" s="198"/>
      <c r="C17" s="198"/>
      <c r="D17" s="197"/>
      <c r="E17" s="372"/>
      <c r="F17" s="371"/>
      <c r="G17" s="371"/>
      <c r="H17" s="370"/>
      <c r="I17" s="369"/>
      <c r="J17" s="380" t="s">
        <v>93</v>
      </c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8"/>
      <c r="Z17" s="164" t="s">
        <v>92</v>
      </c>
    </row>
    <row r="18" spans="1:26" ht="11.1" customHeight="1">
      <c r="A18" s="199"/>
      <c r="B18" s="198"/>
      <c r="C18" s="198"/>
      <c r="D18" s="197"/>
      <c r="E18" s="372"/>
      <c r="F18" s="371"/>
      <c r="G18" s="371"/>
      <c r="H18" s="370"/>
      <c r="I18" s="369"/>
      <c r="J18" s="376"/>
      <c r="K18" s="376"/>
      <c r="L18" s="377"/>
      <c r="M18" s="377"/>
      <c r="N18" s="377"/>
      <c r="O18" s="376"/>
      <c r="P18" s="376"/>
      <c r="Q18" s="377"/>
      <c r="R18" s="377"/>
      <c r="S18" s="377"/>
      <c r="T18" s="376"/>
      <c r="U18" s="376"/>
      <c r="V18" s="375"/>
      <c r="Z18" s="164" t="s">
        <v>91</v>
      </c>
    </row>
    <row r="19" spans="1:26" ht="18" customHeight="1">
      <c r="A19" s="199"/>
      <c r="B19" s="198"/>
      <c r="C19" s="198"/>
      <c r="D19" s="197"/>
      <c r="E19" s="372"/>
      <c r="F19" s="371"/>
      <c r="G19" s="371"/>
      <c r="H19" s="370"/>
      <c r="I19" s="369"/>
      <c r="J19" s="368" t="s">
        <v>90</v>
      </c>
      <c r="K19" s="367"/>
      <c r="L19" s="364"/>
      <c r="M19" s="363"/>
      <c r="N19" s="362"/>
      <c r="O19" s="366"/>
      <c r="P19" s="365"/>
      <c r="Q19" s="364"/>
      <c r="R19" s="363"/>
      <c r="S19" s="362"/>
      <c r="T19" s="361"/>
      <c r="U19" s="374"/>
      <c r="V19" s="373"/>
      <c r="Z19" s="164" t="s">
        <v>89</v>
      </c>
    </row>
    <row r="20" spans="1:26" ht="18" customHeight="1">
      <c r="A20" s="199"/>
      <c r="B20" s="198"/>
      <c r="C20" s="198"/>
      <c r="D20" s="197"/>
      <c r="E20" s="372"/>
      <c r="F20" s="371"/>
      <c r="G20" s="371"/>
      <c r="H20" s="370"/>
      <c r="I20" s="369"/>
      <c r="J20" s="368" t="s">
        <v>88</v>
      </c>
      <c r="K20" s="367"/>
      <c r="L20" s="364"/>
      <c r="M20" s="363"/>
      <c r="N20" s="362"/>
      <c r="O20" s="366"/>
      <c r="P20" s="365"/>
      <c r="Q20" s="364"/>
      <c r="R20" s="363"/>
      <c r="S20" s="362"/>
      <c r="T20" s="361"/>
      <c r="U20" s="360"/>
      <c r="V20" s="359"/>
      <c r="Z20" s="164" t="s">
        <v>87</v>
      </c>
    </row>
    <row r="21" spans="1:26" ht="18" customHeight="1">
      <c r="A21" s="188"/>
      <c r="B21" s="187"/>
      <c r="C21" s="187"/>
      <c r="D21" s="186"/>
      <c r="E21" s="358"/>
      <c r="F21" s="357"/>
      <c r="G21" s="357"/>
      <c r="H21" s="356"/>
      <c r="I21" s="355"/>
      <c r="J21" s="354"/>
      <c r="K21" s="354"/>
      <c r="L21" s="354"/>
      <c r="M21" s="351"/>
      <c r="N21" s="354"/>
      <c r="O21" s="354"/>
      <c r="P21" s="354"/>
      <c r="Q21" s="353" t="s">
        <v>86</v>
      </c>
      <c r="R21" s="352">
        <f>U19+U20</f>
        <v>0</v>
      </c>
      <c r="S21" s="352"/>
      <c r="T21" s="351"/>
      <c r="U21" s="350"/>
      <c r="V21" s="349"/>
      <c r="Z21" s="164" t="s">
        <v>85</v>
      </c>
    </row>
    <row r="22" spans="1:26" ht="18" customHeight="1">
      <c r="A22" s="339" t="s">
        <v>84</v>
      </c>
      <c r="B22" s="209"/>
      <c r="C22" s="209"/>
      <c r="D22" s="208"/>
      <c r="E22" s="177" t="s">
        <v>53</v>
      </c>
      <c r="F22" s="348">
        <f>SUM(R22:T25)</f>
        <v>0</v>
      </c>
      <c r="G22" s="347"/>
      <c r="H22" s="346"/>
      <c r="I22" s="338" t="s">
        <v>75</v>
      </c>
      <c r="J22" s="333" t="s">
        <v>79</v>
      </c>
      <c r="K22" s="337" t="s">
        <v>73</v>
      </c>
      <c r="L22" s="327"/>
      <c r="M22" s="327"/>
      <c r="N22" s="327"/>
      <c r="O22" s="336" t="s">
        <v>72</v>
      </c>
      <c r="P22" s="335"/>
      <c r="Q22" s="333" t="s">
        <v>71</v>
      </c>
      <c r="R22" s="334" t="str">
        <f>IF(P22=0,"",L22*P22)</f>
        <v/>
      </c>
      <c r="S22" s="334"/>
      <c r="T22" s="334"/>
      <c r="U22" s="333"/>
      <c r="V22" s="332"/>
      <c r="Z22" s="164" t="s">
        <v>83</v>
      </c>
    </row>
    <row r="23" spans="1:26" ht="18" customHeight="1">
      <c r="A23" s="199"/>
      <c r="B23" s="198"/>
      <c r="C23" s="198"/>
      <c r="D23" s="197"/>
      <c r="E23" s="176"/>
      <c r="F23" s="344"/>
      <c r="G23" s="343"/>
      <c r="H23" s="342"/>
      <c r="I23" s="331" t="s">
        <v>75</v>
      </c>
      <c r="J23" s="326" t="s">
        <v>78</v>
      </c>
      <c r="K23" s="330" t="s">
        <v>73</v>
      </c>
      <c r="L23" s="327"/>
      <c r="M23" s="327"/>
      <c r="N23" s="327"/>
      <c r="O23" s="329" t="s">
        <v>72</v>
      </c>
      <c r="P23" s="345"/>
      <c r="Q23" s="326" t="s">
        <v>71</v>
      </c>
      <c r="R23" s="327" t="str">
        <f>IF(P23=0,"",L23*P23)</f>
        <v/>
      </c>
      <c r="S23" s="327"/>
      <c r="T23" s="327"/>
      <c r="U23" s="326"/>
      <c r="V23" s="325"/>
      <c r="Z23" s="164" t="s">
        <v>82</v>
      </c>
    </row>
    <row r="24" spans="1:26" ht="18" customHeight="1">
      <c r="A24" s="199"/>
      <c r="B24" s="198"/>
      <c r="C24" s="198"/>
      <c r="D24" s="197"/>
      <c r="E24" s="176"/>
      <c r="F24" s="344"/>
      <c r="G24" s="343"/>
      <c r="H24" s="342"/>
      <c r="I24" s="331" t="s">
        <v>75</v>
      </c>
      <c r="J24" s="326" t="s">
        <v>77</v>
      </c>
      <c r="K24" s="330" t="s">
        <v>73</v>
      </c>
      <c r="L24" s="327"/>
      <c r="M24" s="327"/>
      <c r="N24" s="327"/>
      <c r="O24" s="329" t="s">
        <v>72</v>
      </c>
      <c r="P24" s="345"/>
      <c r="Q24" s="326" t="s">
        <v>71</v>
      </c>
      <c r="R24" s="327" t="str">
        <f>IF(P24=0,"",L24*P24)</f>
        <v/>
      </c>
      <c r="S24" s="327"/>
      <c r="T24" s="327"/>
      <c r="U24" s="326"/>
      <c r="V24" s="325"/>
      <c r="Z24" s="164" t="s">
        <v>81</v>
      </c>
    </row>
    <row r="25" spans="1:26" ht="18" customHeight="1">
      <c r="A25" s="199"/>
      <c r="B25" s="198"/>
      <c r="C25" s="198"/>
      <c r="D25" s="197"/>
      <c r="E25" s="176"/>
      <c r="F25" s="344"/>
      <c r="G25" s="343"/>
      <c r="H25" s="342"/>
      <c r="I25" s="321" t="s">
        <v>75</v>
      </c>
      <c r="J25" s="316" t="s">
        <v>76</v>
      </c>
      <c r="K25" s="320" t="s">
        <v>73</v>
      </c>
      <c r="L25" s="317"/>
      <c r="M25" s="317"/>
      <c r="N25" s="317"/>
      <c r="O25" s="319" t="s">
        <v>72</v>
      </c>
      <c r="P25" s="340"/>
      <c r="Q25" s="316" t="s">
        <v>71</v>
      </c>
      <c r="R25" s="317" t="str">
        <f>IF(P25=0,"",L25*P25)</f>
        <v/>
      </c>
      <c r="S25" s="317"/>
      <c r="T25" s="317"/>
      <c r="U25" s="316"/>
      <c r="V25" s="315"/>
    </row>
    <row r="26" spans="1:26" ht="33">
      <c r="A26" s="188"/>
      <c r="B26" s="187"/>
      <c r="C26" s="187"/>
      <c r="D26" s="186"/>
      <c r="E26" s="341" t="s">
        <v>55</v>
      </c>
      <c r="F26" s="292" t="str">
        <f>R26</f>
        <v/>
      </c>
      <c r="G26" s="292"/>
      <c r="H26" s="292"/>
      <c r="I26" s="321" t="s">
        <v>75</v>
      </c>
      <c r="J26" s="316" t="s">
        <v>74</v>
      </c>
      <c r="K26" s="320" t="s">
        <v>73</v>
      </c>
      <c r="L26" s="317"/>
      <c r="M26" s="317"/>
      <c r="N26" s="317"/>
      <c r="O26" s="319" t="s">
        <v>72</v>
      </c>
      <c r="P26" s="340"/>
      <c r="Q26" s="316" t="s">
        <v>71</v>
      </c>
      <c r="R26" s="317" t="str">
        <f>IF(P26=0,"",L26*P26)</f>
        <v/>
      </c>
      <c r="S26" s="317"/>
      <c r="T26" s="317"/>
      <c r="U26" s="316"/>
      <c r="V26" s="315"/>
    </row>
    <row r="27" spans="1:26" ht="18" customHeight="1">
      <c r="A27" s="339" t="s">
        <v>80</v>
      </c>
      <c r="B27" s="209"/>
      <c r="C27" s="209"/>
      <c r="D27" s="208"/>
      <c r="E27" s="324" t="s">
        <v>53</v>
      </c>
      <c r="F27" s="323">
        <f>SUM(R27:T30)</f>
        <v>0</v>
      </c>
      <c r="G27" s="323"/>
      <c r="H27" s="323"/>
      <c r="I27" s="338" t="s">
        <v>75</v>
      </c>
      <c r="J27" s="333" t="s">
        <v>79</v>
      </c>
      <c r="K27" s="337" t="s">
        <v>73</v>
      </c>
      <c r="L27" s="334"/>
      <c r="M27" s="334"/>
      <c r="N27" s="334"/>
      <c r="O27" s="336" t="s">
        <v>72</v>
      </c>
      <c r="P27" s="335"/>
      <c r="Q27" s="333" t="s">
        <v>71</v>
      </c>
      <c r="R27" s="334" t="str">
        <f>IF(P27=0,"",L27*P27)</f>
        <v/>
      </c>
      <c r="S27" s="334"/>
      <c r="T27" s="334"/>
      <c r="U27" s="333"/>
      <c r="V27" s="332"/>
    </row>
    <row r="28" spans="1:26" ht="18" customHeight="1">
      <c r="A28" s="199"/>
      <c r="B28" s="198"/>
      <c r="C28" s="198"/>
      <c r="D28" s="197"/>
      <c r="E28" s="324"/>
      <c r="F28" s="323"/>
      <c r="G28" s="323"/>
      <c r="H28" s="323"/>
      <c r="I28" s="331" t="s">
        <v>75</v>
      </c>
      <c r="J28" s="326" t="s">
        <v>78</v>
      </c>
      <c r="K28" s="330" t="s">
        <v>73</v>
      </c>
      <c r="L28" s="327"/>
      <c r="M28" s="327"/>
      <c r="N28" s="327"/>
      <c r="O28" s="329" t="s">
        <v>72</v>
      </c>
      <c r="P28" s="328"/>
      <c r="Q28" s="326" t="s">
        <v>71</v>
      </c>
      <c r="R28" s="327" t="str">
        <f>IF(P28=0,"",L28*P28)</f>
        <v/>
      </c>
      <c r="S28" s="327"/>
      <c r="T28" s="327"/>
      <c r="U28" s="326"/>
      <c r="V28" s="325"/>
    </row>
    <row r="29" spans="1:26" ht="18" customHeight="1">
      <c r="A29" s="199"/>
      <c r="B29" s="198"/>
      <c r="C29" s="198"/>
      <c r="D29" s="197"/>
      <c r="E29" s="324"/>
      <c r="F29" s="323"/>
      <c r="G29" s="323"/>
      <c r="H29" s="323"/>
      <c r="I29" s="331" t="s">
        <v>75</v>
      </c>
      <c r="J29" s="326" t="s">
        <v>77</v>
      </c>
      <c r="K29" s="330" t="s">
        <v>73</v>
      </c>
      <c r="L29" s="327"/>
      <c r="M29" s="327"/>
      <c r="N29" s="327"/>
      <c r="O29" s="329" t="s">
        <v>72</v>
      </c>
      <c r="P29" s="328"/>
      <c r="Q29" s="326" t="s">
        <v>71</v>
      </c>
      <c r="R29" s="327" t="str">
        <f>IF(P29=0,"",L29*P29)</f>
        <v/>
      </c>
      <c r="S29" s="327"/>
      <c r="T29" s="327"/>
      <c r="U29" s="326"/>
      <c r="V29" s="325"/>
    </row>
    <row r="30" spans="1:26" ht="18" customHeight="1">
      <c r="A30" s="199"/>
      <c r="B30" s="198"/>
      <c r="C30" s="198"/>
      <c r="D30" s="197"/>
      <c r="E30" s="324"/>
      <c r="F30" s="323"/>
      <c r="G30" s="323"/>
      <c r="H30" s="323"/>
      <c r="I30" s="321" t="s">
        <v>75</v>
      </c>
      <c r="J30" s="316" t="s">
        <v>76</v>
      </c>
      <c r="K30" s="320" t="s">
        <v>73</v>
      </c>
      <c r="L30" s="317"/>
      <c r="M30" s="317"/>
      <c r="N30" s="317"/>
      <c r="O30" s="319" t="s">
        <v>72</v>
      </c>
      <c r="P30" s="318"/>
      <c r="Q30" s="316" t="s">
        <v>71</v>
      </c>
      <c r="R30" s="317" t="str">
        <f>IF(P30=0,"",L30*P30)</f>
        <v/>
      </c>
      <c r="S30" s="317"/>
      <c r="T30" s="317"/>
      <c r="U30" s="316"/>
      <c r="V30" s="315"/>
    </row>
    <row r="31" spans="1:26" ht="33">
      <c r="A31" s="188"/>
      <c r="B31" s="187"/>
      <c r="C31" s="187"/>
      <c r="D31" s="186"/>
      <c r="E31" s="322" t="s">
        <v>55</v>
      </c>
      <c r="F31" s="292" t="str">
        <f>R31</f>
        <v/>
      </c>
      <c r="G31" s="292"/>
      <c r="H31" s="292"/>
      <c r="I31" s="321" t="s">
        <v>75</v>
      </c>
      <c r="J31" s="316" t="s">
        <v>74</v>
      </c>
      <c r="K31" s="320" t="s">
        <v>73</v>
      </c>
      <c r="L31" s="317"/>
      <c r="M31" s="317"/>
      <c r="N31" s="317"/>
      <c r="O31" s="319" t="s">
        <v>72</v>
      </c>
      <c r="P31" s="318"/>
      <c r="Q31" s="316" t="s">
        <v>71</v>
      </c>
      <c r="R31" s="317" t="str">
        <f>IF(P31=0,"",L31*P31)</f>
        <v/>
      </c>
      <c r="S31" s="317"/>
      <c r="T31" s="317"/>
      <c r="U31" s="316"/>
      <c r="V31" s="315"/>
    </row>
    <row r="32" spans="1:26" ht="19.5" customHeight="1">
      <c r="A32" s="210" t="s">
        <v>70</v>
      </c>
      <c r="B32" s="209"/>
      <c r="C32" s="209"/>
      <c r="D32" s="208"/>
      <c r="E32" s="299" t="s">
        <v>53</v>
      </c>
      <c r="F32" s="292">
        <f>SUM(I35:N35,O35)</f>
        <v>0</v>
      </c>
      <c r="G32" s="292"/>
      <c r="H32" s="292"/>
      <c r="I32" s="313" t="s">
        <v>69</v>
      </c>
      <c r="J32" s="312"/>
      <c r="K32" s="314"/>
      <c r="L32" s="313" t="s">
        <v>68</v>
      </c>
      <c r="M32" s="312"/>
      <c r="N32" s="312"/>
      <c r="O32" s="311" t="s">
        <v>67</v>
      </c>
      <c r="P32" s="310"/>
      <c r="Q32" s="310"/>
      <c r="R32" s="309"/>
      <c r="S32" s="311" t="s">
        <v>66</v>
      </c>
      <c r="T32" s="310"/>
      <c r="U32" s="310"/>
      <c r="V32" s="309"/>
    </row>
    <row r="33" spans="1:47" ht="15.75" customHeight="1">
      <c r="A33" s="199"/>
      <c r="B33" s="198"/>
      <c r="C33" s="198"/>
      <c r="D33" s="197"/>
      <c r="E33" s="299"/>
      <c r="F33" s="292"/>
      <c r="G33" s="292"/>
      <c r="H33" s="292"/>
      <c r="I33" s="307"/>
      <c r="J33" s="306"/>
      <c r="K33" s="308"/>
      <c r="L33" s="307"/>
      <c r="M33" s="306"/>
      <c r="N33" s="306"/>
      <c r="O33" s="305" t="s">
        <v>65</v>
      </c>
      <c r="P33" s="304"/>
      <c r="Q33" s="304"/>
      <c r="R33" s="303"/>
      <c r="S33" s="302" t="s">
        <v>64</v>
      </c>
      <c r="T33" s="301"/>
      <c r="U33" s="301"/>
      <c r="V33" s="300"/>
      <c r="X33" s="167"/>
      <c r="Y33" s="167"/>
      <c r="AA33" s="167"/>
      <c r="AB33" s="167"/>
      <c r="AC33" s="255"/>
      <c r="AD33" s="255"/>
      <c r="AE33" s="255"/>
    </row>
    <row r="34" spans="1:47" ht="12" customHeight="1">
      <c r="A34" s="199"/>
      <c r="B34" s="198"/>
      <c r="C34" s="198"/>
      <c r="D34" s="197"/>
      <c r="E34" s="299"/>
      <c r="F34" s="292"/>
      <c r="G34" s="292"/>
      <c r="H34" s="292"/>
      <c r="I34" s="297"/>
      <c r="J34" s="296"/>
      <c r="K34" s="298"/>
      <c r="L34" s="297"/>
      <c r="M34" s="296"/>
      <c r="N34" s="296"/>
      <c r="O34" s="295" t="s">
        <v>63</v>
      </c>
      <c r="P34" s="294"/>
      <c r="Q34" s="294"/>
      <c r="R34" s="293"/>
      <c r="S34" s="295" t="s">
        <v>62</v>
      </c>
      <c r="T34" s="294"/>
      <c r="U34" s="294"/>
      <c r="V34" s="293"/>
      <c r="X34" s="167"/>
      <c r="Y34" s="167"/>
      <c r="AA34" s="167"/>
      <c r="AB34" s="167"/>
      <c r="AC34" s="255"/>
      <c r="AD34" s="255"/>
      <c r="AE34" s="255"/>
    </row>
    <row r="35" spans="1:47" ht="33.6" customHeight="1">
      <c r="A35" s="188"/>
      <c r="B35" s="187"/>
      <c r="C35" s="187"/>
      <c r="D35" s="186"/>
      <c r="E35" s="251" t="s">
        <v>55</v>
      </c>
      <c r="F35" s="292">
        <f>S35</f>
        <v>0</v>
      </c>
      <c r="G35" s="292"/>
      <c r="H35" s="292"/>
      <c r="I35" s="291"/>
      <c r="J35" s="291"/>
      <c r="K35" s="291"/>
      <c r="L35" s="290">
        <f>ROUNDDOWN((F22+F27)*0.01,0)</f>
        <v>0</v>
      </c>
      <c r="M35" s="289"/>
      <c r="N35" s="288"/>
      <c r="O35" s="287"/>
      <c r="P35" s="287"/>
      <c r="Q35" s="287"/>
      <c r="R35" s="287"/>
      <c r="S35" s="286"/>
      <c r="T35" s="285"/>
      <c r="U35" s="285"/>
      <c r="V35" s="284"/>
      <c r="X35" s="167"/>
      <c r="Y35" s="167"/>
      <c r="AA35" s="167"/>
      <c r="AB35" s="167"/>
      <c r="AC35" s="255"/>
      <c r="AD35" s="255"/>
      <c r="AE35" s="255"/>
    </row>
    <row r="36" spans="1:47" ht="28.35" customHeight="1">
      <c r="A36" s="210" t="s">
        <v>61</v>
      </c>
      <c r="B36" s="265"/>
      <c r="C36" s="265"/>
      <c r="D36" s="264"/>
      <c r="E36" s="283" t="s">
        <v>53</v>
      </c>
      <c r="F36" s="282">
        <f>SUM(F13+F15+F22+F27+F32)</f>
        <v>0</v>
      </c>
      <c r="G36" s="281"/>
      <c r="H36" s="281"/>
      <c r="I36" s="281"/>
      <c r="J36" s="281"/>
      <c r="K36" s="281"/>
      <c r="L36" s="281"/>
      <c r="M36" s="281"/>
      <c r="N36" s="280"/>
      <c r="O36" s="279" t="s">
        <v>60</v>
      </c>
      <c r="P36" s="278"/>
      <c r="Q36" s="277"/>
      <c r="R36" s="258">
        <f>SUM(F36+F37)</f>
        <v>0</v>
      </c>
      <c r="S36" s="257"/>
      <c r="T36" s="257"/>
      <c r="U36" s="257"/>
      <c r="V36" s="256"/>
      <c r="X36" s="276"/>
      <c r="AC36" s="255"/>
      <c r="AD36" s="255"/>
      <c r="AE36" s="255"/>
    </row>
    <row r="37" spans="1:47" ht="27.6" customHeight="1">
      <c r="A37" s="275"/>
      <c r="B37" s="274"/>
      <c r="C37" s="274"/>
      <c r="D37" s="273"/>
      <c r="E37" s="272" t="s">
        <v>55</v>
      </c>
      <c r="F37" s="271">
        <f>SUM(F14,F16,F26,F31,F35)</f>
        <v>0</v>
      </c>
      <c r="G37" s="270"/>
      <c r="H37" s="270"/>
      <c r="I37" s="270"/>
      <c r="J37" s="270"/>
      <c r="K37" s="270"/>
      <c r="L37" s="270"/>
      <c r="M37" s="270"/>
      <c r="N37" s="269"/>
      <c r="O37" s="268"/>
      <c r="P37" s="267"/>
      <c r="Q37" s="266"/>
      <c r="R37" s="244"/>
      <c r="S37" s="243"/>
      <c r="T37" s="243"/>
      <c r="U37" s="243"/>
      <c r="V37" s="242"/>
      <c r="AC37" s="255"/>
      <c r="AD37" s="255"/>
      <c r="AE37" s="255"/>
    </row>
    <row r="38" spans="1:47" ht="25.5" customHeight="1">
      <c r="A38" s="210" t="s">
        <v>59</v>
      </c>
      <c r="B38" s="265"/>
      <c r="C38" s="265"/>
      <c r="D38" s="264"/>
      <c r="E38" s="251" t="s">
        <v>53</v>
      </c>
      <c r="F38" s="250">
        <f>I39</f>
        <v>0</v>
      </c>
      <c r="G38" s="249"/>
      <c r="H38" s="248"/>
      <c r="I38" s="263" t="s">
        <v>58</v>
      </c>
      <c r="J38" s="262"/>
      <c r="K38" s="261"/>
      <c r="L38" s="263" t="s">
        <v>57</v>
      </c>
      <c r="M38" s="262"/>
      <c r="N38" s="261"/>
      <c r="O38" s="231" t="s">
        <v>56</v>
      </c>
      <c r="P38" s="260"/>
      <c r="Q38" s="259"/>
      <c r="R38" s="258">
        <f>SUM(F38+F39)</f>
        <v>0</v>
      </c>
      <c r="S38" s="257"/>
      <c r="T38" s="257"/>
      <c r="U38" s="257"/>
      <c r="V38" s="256"/>
      <c r="AC38" s="255"/>
      <c r="AD38" s="255"/>
      <c r="AE38" s="255"/>
    </row>
    <row r="39" spans="1:47" ht="21.75" customHeight="1">
      <c r="A39" s="254"/>
      <c r="B39" s="253"/>
      <c r="C39" s="253"/>
      <c r="D39" s="252"/>
      <c r="E39" s="251" t="s">
        <v>55</v>
      </c>
      <c r="F39" s="250">
        <f>L39</f>
        <v>0</v>
      </c>
      <c r="G39" s="249"/>
      <c r="H39" s="248"/>
      <c r="I39" s="221"/>
      <c r="J39" s="221"/>
      <c r="K39" s="220"/>
      <c r="L39" s="221"/>
      <c r="M39" s="221"/>
      <c r="N39" s="220"/>
      <c r="O39" s="247"/>
      <c r="P39" s="246"/>
      <c r="Q39" s="245"/>
      <c r="R39" s="244"/>
      <c r="S39" s="243"/>
      <c r="T39" s="243"/>
      <c r="U39" s="243"/>
      <c r="V39" s="242"/>
    </row>
    <row r="40" spans="1:47" ht="24" customHeight="1">
      <c r="A40" s="210" t="s">
        <v>54</v>
      </c>
      <c r="B40" s="209"/>
      <c r="C40" s="209"/>
      <c r="D40" s="208"/>
      <c r="E40" s="241" t="s">
        <v>53</v>
      </c>
      <c r="F40" s="240">
        <f>SUM(I41+L41)</f>
        <v>0</v>
      </c>
      <c r="G40" s="239"/>
      <c r="H40" s="238"/>
      <c r="I40" s="237" t="s">
        <v>52</v>
      </c>
      <c r="J40" s="236"/>
      <c r="K40" s="235"/>
      <c r="L40" s="234" t="s">
        <v>51</v>
      </c>
      <c r="M40" s="233"/>
      <c r="N40" s="232"/>
      <c r="O40" s="231" t="s">
        <v>50</v>
      </c>
      <c r="P40" s="230"/>
      <c r="Q40" s="229"/>
      <c r="R40" s="228">
        <f>F40</f>
        <v>0</v>
      </c>
      <c r="S40" s="227"/>
      <c r="T40" s="227"/>
      <c r="U40" s="227"/>
      <c r="V40" s="226"/>
    </row>
    <row r="41" spans="1:47" ht="19.5" customHeight="1" thickBot="1">
      <c r="A41" s="188"/>
      <c r="B41" s="187"/>
      <c r="C41" s="187"/>
      <c r="D41" s="186"/>
      <c r="E41" s="225"/>
      <c r="F41" s="224"/>
      <c r="G41" s="223"/>
      <c r="H41" s="222"/>
      <c r="I41" s="221"/>
      <c r="J41" s="221"/>
      <c r="K41" s="220"/>
      <c r="L41" s="219"/>
      <c r="M41" s="218"/>
      <c r="N41" s="217"/>
      <c r="O41" s="216"/>
      <c r="P41" s="215"/>
      <c r="Q41" s="214"/>
      <c r="R41" s="213"/>
      <c r="S41" s="212"/>
      <c r="T41" s="212"/>
      <c r="U41" s="212"/>
      <c r="V41" s="211"/>
    </row>
    <row r="42" spans="1:47" ht="15" customHeight="1" thickTop="1">
      <c r="A42" s="210" t="s">
        <v>49</v>
      </c>
      <c r="B42" s="209"/>
      <c r="C42" s="209"/>
      <c r="D42" s="208"/>
      <c r="E42" s="207"/>
      <c r="F42" s="206"/>
      <c r="G42" s="206"/>
      <c r="H42" s="206"/>
      <c r="I42" s="206"/>
      <c r="J42" s="206"/>
      <c r="K42" s="206"/>
      <c r="L42" s="206"/>
      <c r="M42" s="206"/>
      <c r="N42" s="206"/>
      <c r="O42" s="205" t="s">
        <v>48</v>
      </c>
      <c r="P42" s="204"/>
      <c r="Q42" s="203"/>
      <c r="R42" s="202">
        <f>SUM(R36:V41)</f>
        <v>0</v>
      </c>
      <c r="S42" s="201"/>
      <c r="T42" s="201"/>
      <c r="U42" s="201"/>
      <c r="V42" s="200"/>
      <c r="AA42" s="165"/>
    </row>
    <row r="43" spans="1:47" ht="15" customHeight="1">
      <c r="A43" s="199"/>
      <c r="B43" s="198"/>
      <c r="C43" s="198"/>
      <c r="D43" s="197"/>
      <c r="E43" s="196"/>
      <c r="F43" s="195"/>
      <c r="G43" s="195"/>
      <c r="H43" s="195"/>
      <c r="I43" s="195"/>
      <c r="J43" s="195"/>
      <c r="K43" s="195"/>
      <c r="L43" s="195"/>
      <c r="M43" s="195"/>
      <c r="N43" s="195"/>
      <c r="O43" s="194"/>
      <c r="P43" s="193"/>
      <c r="Q43" s="192"/>
      <c r="R43" s="191"/>
      <c r="S43" s="190"/>
      <c r="T43" s="190"/>
      <c r="U43" s="190"/>
      <c r="V43" s="189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</row>
    <row r="44" spans="1:47" ht="29.25" customHeight="1" thickBot="1">
      <c r="A44" s="188"/>
      <c r="B44" s="187"/>
      <c r="C44" s="187"/>
      <c r="D44" s="186"/>
      <c r="E44" s="185"/>
      <c r="F44" s="184"/>
      <c r="G44" s="184"/>
      <c r="H44" s="184"/>
      <c r="I44" s="184"/>
      <c r="J44" s="184"/>
      <c r="K44" s="184"/>
      <c r="L44" s="184"/>
      <c r="M44" s="184"/>
      <c r="N44" s="184"/>
      <c r="O44" s="183"/>
      <c r="P44" s="182"/>
      <c r="Q44" s="181"/>
      <c r="R44" s="180"/>
      <c r="S44" s="179"/>
      <c r="T44" s="179"/>
      <c r="U44" s="179"/>
      <c r="V44" s="178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</row>
    <row r="45" spans="1:47" ht="18" customHeight="1" thickTop="1">
      <c r="A45" s="177" t="s">
        <v>47</v>
      </c>
      <c r="B45" s="175" t="s">
        <v>46</v>
      </c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3"/>
    </row>
    <row r="46" spans="1:47" ht="18" customHeight="1">
      <c r="A46" s="176"/>
      <c r="B46" s="175" t="s">
        <v>45</v>
      </c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3"/>
    </row>
    <row r="47" spans="1:47" ht="18" customHeight="1">
      <c r="A47" s="176"/>
      <c r="B47" s="175" t="s">
        <v>44</v>
      </c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3"/>
    </row>
    <row r="48" spans="1:47" ht="18" customHeight="1">
      <c r="A48" s="176"/>
      <c r="B48" s="175" t="s">
        <v>43</v>
      </c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3"/>
    </row>
    <row r="49" spans="1:26" ht="18" customHeight="1">
      <c r="A49" s="176"/>
      <c r="B49" s="175" t="s">
        <v>42</v>
      </c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3"/>
    </row>
    <row r="50" spans="1:26" ht="18" customHeight="1">
      <c r="A50" s="176"/>
      <c r="B50" s="175" t="s">
        <v>41</v>
      </c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3"/>
    </row>
    <row r="51" spans="1:26" ht="18" customHeight="1">
      <c r="A51" s="172"/>
      <c r="B51" s="171" t="s">
        <v>40</v>
      </c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69"/>
    </row>
    <row r="61" spans="1:26" ht="18" customHeight="1">
      <c r="Z61" s="168"/>
    </row>
    <row r="79" spans="26:26" ht="18" customHeight="1">
      <c r="Z79" s="167"/>
    </row>
    <row r="80" spans="26:26" ht="18" customHeight="1">
      <c r="Z80" s="167"/>
    </row>
    <row r="81" spans="26:26" ht="18" customHeight="1">
      <c r="Z81" s="167"/>
    </row>
    <row r="88" spans="26:26" ht="18" customHeight="1">
      <c r="Z88" s="165"/>
    </row>
    <row r="89" spans="26:26" ht="18" customHeight="1">
      <c r="Z89" s="166"/>
    </row>
    <row r="90" spans="26:26" ht="18" customHeight="1">
      <c r="Z90" s="166"/>
    </row>
    <row r="91" spans="26:26" ht="18" customHeight="1">
      <c r="Z91" s="165"/>
    </row>
  </sheetData>
  <mergeCells count="126">
    <mergeCell ref="E10:G10"/>
    <mergeCell ref="M6:M7"/>
    <mergeCell ref="E11:V12"/>
    <mergeCell ref="R7:V7"/>
    <mergeCell ref="P6:V6"/>
    <mergeCell ref="O20:P20"/>
    <mergeCell ref="E16:E21"/>
    <mergeCell ref="A9:D10"/>
    <mergeCell ref="N10:O10"/>
    <mergeCell ref="Q10:R10"/>
    <mergeCell ref="A11:D12"/>
    <mergeCell ref="A13:D21"/>
    <mergeCell ref="E9:G9"/>
    <mergeCell ref="L26:N26"/>
    <mergeCell ref="A38:D39"/>
    <mergeCell ref="L31:N31"/>
    <mergeCell ref="L24:N24"/>
    <mergeCell ref="L25:N25"/>
    <mergeCell ref="A27:D31"/>
    <mergeCell ref="L30:N30"/>
    <mergeCell ref="L28:N28"/>
    <mergeCell ref="A22:D26"/>
    <mergeCell ref="L22:N22"/>
    <mergeCell ref="F22:H25"/>
    <mergeCell ref="F27:H30"/>
    <mergeCell ref="E22:E25"/>
    <mergeCell ref="E27:E30"/>
    <mergeCell ref="F31:H31"/>
    <mergeCell ref="F26:H26"/>
    <mergeCell ref="E32:E34"/>
    <mergeCell ref="F38:H38"/>
    <mergeCell ref="I38:K38"/>
    <mergeCell ref="L38:N38"/>
    <mergeCell ref="L27:N27"/>
    <mergeCell ref="A36:D37"/>
    <mergeCell ref="I41:K41"/>
    <mergeCell ref="O40:Q41"/>
    <mergeCell ref="I32:K34"/>
    <mergeCell ref="I35:K35"/>
    <mergeCell ref="F35:H35"/>
    <mergeCell ref="F32:H34"/>
    <mergeCell ref="A5:H5"/>
    <mergeCell ref="A6:H7"/>
    <mergeCell ref="O38:Q39"/>
    <mergeCell ref="A32:D35"/>
    <mergeCell ref="R40:V41"/>
    <mergeCell ref="R31:T31"/>
    <mergeCell ref="F36:N36"/>
    <mergeCell ref="F37:N37"/>
    <mergeCell ref="O36:Q37"/>
    <mergeCell ref="R36:V37"/>
    <mergeCell ref="L18:N18"/>
    <mergeCell ref="Q18:S18"/>
    <mergeCell ref="R15:V15"/>
    <mergeCell ref="F16:H21"/>
    <mergeCell ref="J16:V16"/>
    <mergeCell ref="R21:S21"/>
    <mergeCell ref="L19:N19"/>
    <mergeCell ref="Q19:S19"/>
    <mergeCell ref="Q20:S20"/>
    <mergeCell ref="F13:H13"/>
    <mergeCell ref="F14:H14"/>
    <mergeCell ref="J14:Q14"/>
    <mergeCell ref="J15:Q15"/>
    <mergeCell ref="I13:I14"/>
    <mergeCell ref="R14:V14"/>
    <mergeCell ref="F15:H15"/>
    <mergeCell ref="J13:Q13"/>
    <mergeCell ref="R13:V13"/>
    <mergeCell ref="F39:H39"/>
    <mergeCell ref="I39:K39"/>
    <mergeCell ref="L39:N39"/>
    <mergeCell ref="AC33:AE35"/>
    <mergeCell ref="O33:R33"/>
    <mergeCell ref="S32:V32"/>
    <mergeCell ref="O34:R34"/>
    <mergeCell ref="S34:V34"/>
    <mergeCell ref="S35:V35"/>
    <mergeCell ref="O42:Q44"/>
    <mergeCell ref="E42:N44"/>
    <mergeCell ref="R42:V44"/>
    <mergeCell ref="A42:D44"/>
    <mergeCell ref="L40:N40"/>
    <mergeCell ref="L41:N41"/>
    <mergeCell ref="F40:H41"/>
    <mergeCell ref="A40:D41"/>
    <mergeCell ref="E40:E41"/>
    <mergeCell ref="I40:K40"/>
    <mergeCell ref="B49:V49"/>
    <mergeCell ref="B50:V50"/>
    <mergeCell ref="A45:A51"/>
    <mergeCell ref="B51:V51"/>
    <mergeCell ref="B45:V45"/>
    <mergeCell ref="B46:V46"/>
    <mergeCell ref="B47:V47"/>
    <mergeCell ref="B48:V48"/>
    <mergeCell ref="L20:N20"/>
    <mergeCell ref="O19:P19"/>
    <mergeCell ref="R27:T27"/>
    <mergeCell ref="R24:T24"/>
    <mergeCell ref="AC38:AE38"/>
    <mergeCell ref="O35:R35"/>
    <mergeCell ref="O32:R32"/>
    <mergeCell ref="R38:V39"/>
    <mergeCell ref="R25:T25"/>
    <mergeCell ref="R22:T22"/>
    <mergeCell ref="AC37:AE37"/>
    <mergeCell ref="R26:T26"/>
    <mergeCell ref="R23:T23"/>
    <mergeCell ref="L23:N23"/>
    <mergeCell ref="L29:N29"/>
    <mergeCell ref="S33:V33"/>
    <mergeCell ref="L32:N34"/>
    <mergeCell ref="L35:N35"/>
    <mergeCell ref="R29:T29"/>
    <mergeCell ref="R30:T30"/>
    <mergeCell ref="P5:V5"/>
    <mergeCell ref="I5:O5"/>
    <mergeCell ref="O6:O7"/>
    <mergeCell ref="I6:L7"/>
    <mergeCell ref="N6:N7"/>
    <mergeCell ref="AC36:AE36"/>
    <mergeCell ref="U19:V19"/>
    <mergeCell ref="U20:V20"/>
    <mergeCell ref="R28:T28"/>
    <mergeCell ref="I16:I21"/>
  </mergeCells>
  <phoneticPr fontId="3"/>
  <conditionalFormatting sqref="A6:I6 M6 P6 A7:H7">
    <cfRule type="containsBlanks" dxfId="21" priority="10">
      <formula>LEN(TRIM(A6))=0</formula>
    </cfRule>
  </conditionalFormatting>
  <conditionalFormatting sqref="E9:G10 I9:I10 K9:K10 S10">
    <cfRule type="containsBlanks" dxfId="20" priority="8">
      <formula>LEN(TRIM(E9))=0</formula>
    </cfRule>
  </conditionalFormatting>
  <conditionalFormatting sqref="E11:V12">
    <cfRule type="containsBlanks" dxfId="19" priority="9">
      <formula>LEN(TRIM(E11))=0</formula>
    </cfRule>
  </conditionalFormatting>
  <conditionalFormatting sqref="I35:K35 O35:V35">
    <cfRule type="containsBlanks" dxfId="18" priority="4">
      <formula>LEN(TRIM(I35))=0</formula>
    </cfRule>
  </conditionalFormatting>
  <conditionalFormatting sqref="I39:N39 I41:N41">
    <cfRule type="containsBlanks" dxfId="17" priority="3">
      <formula>LEN(TRIM(I39))=0</formula>
    </cfRule>
  </conditionalFormatting>
  <conditionalFormatting sqref="L19:N20 Q19:S20 U19:V20">
    <cfRule type="containsBlanks" dxfId="16" priority="7">
      <formula>LEN(TRIM(L19))=0</formula>
    </cfRule>
  </conditionalFormatting>
  <conditionalFormatting sqref="L22:N31">
    <cfRule type="containsBlanks" dxfId="15" priority="6">
      <formula>LEN(TRIM(L22))=0</formula>
    </cfRule>
  </conditionalFormatting>
  <conditionalFormatting sqref="N6:N7">
    <cfRule type="containsBlanks" dxfId="14" priority="2">
      <formula>LEN(TRIM(N6))=0</formula>
    </cfRule>
  </conditionalFormatting>
  <conditionalFormatting sqref="P22:P31">
    <cfRule type="containsBlanks" dxfId="13" priority="5">
      <formula>LEN(TRIM(P22))=0</formula>
    </cfRule>
  </conditionalFormatting>
  <conditionalFormatting sqref="R7:V7">
    <cfRule type="containsBlanks" dxfId="12" priority="1">
      <formula>LEN(TRIM(R7))=0</formula>
    </cfRule>
  </conditionalFormatting>
  <conditionalFormatting sqref="R13:V15">
    <cfRule type="containsBlanks" dxfId="11" priority="11">
      <formula>LEN(TRIM(R13))=0</formula>
    </cfRule>
  </conditionalFormatting>
  <dataValidations count="3">
    <dataValidation type="list" errorStyle="information" allowBlank="1" showInputMessage="1" prompt="プルダウンリストにない場合は直接入力してください" sqref="I6:L7" xr:uid="{80C2AC14-DDA6-4E84-9BEF-9561E4A063CA}">
      <formula1>$Z$6:$Z$58</formula1>
    </dataValidation>
    <dataValidation showInputMessage="1" showErrorMessage="1" sqref="A6" xr:uid="{40FCDCB8-525B-4DE3-B3DA-7A08C66FFE1E}"/>
    <dataValidation allowBlank="1" showInputMessage="1" showErrorMessage="1" prompt="燃油特別料金、航空保険料、出入国税等を含めてください" sqref="J13:Q14" xr:uid="{00000000-0002-0000-0000-000000000000}"/>
  </dataValidations>
  <printOptions horizontalCentered="1"/>
  <pageMargins left="0.59055118110236227" right="0.39370078740157483" top="0.27" bottom="0" header="0.25" footer="0.31496062992125984"/>
  <pageSetup paperSize="9" scale="78" orientation="portrait" cellComments="asDisplayed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E9ACF-E59E-4191-BE5C-E61B4E0D995C}">
  <dimension ref="A1:AU91"/>
  <sheetViews>
    <sheetView view="pageBreakPreview" topLeftCell="A36" zoomScaleNormal="100" zoomScaleSheetLayoutView="100" workbookViewId="0">
      <selection activeCell="B13" sqref="B13:B17"/>
    </sheetView>
  </sheetViews>
  <sheetFormatPr defaultColWidth="6.875" defaultRowHeight="18" customHeight="1"/>
  <cols>
    <col min="1" max="4" width="4.25" style="164" customWidth="1"/>
    <col min="5" max="5" width="3.5" style="164" customWidth="1"/>
    <col min="6" max="8" width="4.25" style="164" customWidth="1"/>
    <col min="9" max="9" width="3.625" style="164" customWidth="1"/>
    <col min="10" max="10" width="4.25" style="164" customWidth="1"/>
    <col min="11" max="11" width="4.5" style="164" customWidth="1"/>
    <col min="12" max="16" width="4.25" style="164" customWidth="1"/>
    <col min="17" max="17" width="6.75" style="164" customWidth="1"/>
    <col min="18" max="22" width="4.25" style="164" customWidth="1"/>
    <col min="23" max="23" width="1.25" style="164" customWidth="1"/>
    <col min="24" max="24" width="10.75" style="164" customWidth="1"/>
    <col min="25" max="25" width="4.25" style="164" customWidth="1"/>
    <col min="26" max="26" width="18" style="164" customWidth="1"/>
    <col min="27" max="16384" width="6.875" style="164"/>
  </cols>
  <sheetData>
    <row r="1" spans="1:26" ht="13.5" customHeight="1">
      <c r="A1" s="326"/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6"/>
      <c r="S1" s="326"/>
      <c r="T1" s="326"/>
      <c r="U1" s="326"/>
      <c r="V1" s="330" t="s">
        <v>131</v>
      </c>
    </row>
    <row r="2" spans="1:26" ht="23.25" customHeight="1">
      <c r="A2" s="436" t="s">
        <v>130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5"/>
    </row>
    <row r="3" spans="1:26" ht="15" customHeight="1">
      <c r="A3" s="326" t="s">
        <v>138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Y3" s="164" t="s">
        <v>128</v>
      </c>
    </row>
    <row r="4" spans="1:26" ht="18" customHeight="1">
      <c r="A4" s="326" t="s">
        <v>137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  <c r="S4" s="326"/>
      <c r="T4" s="326"/>
      <c r="U4" s="326"/>
      <c r="V4" s="326"/>
    </row>
    <row r="5" spans="1:26" ht="18" customHeight="1">
      <c r="A5" s="434" t="s">
        <v>126</v>
      </c>
      <c r="B5" s="434"/>
      <c r="C5" s="434"/>
      <c r="D5" s="434"/>
      <c r="E5" s="434"/>
      <c r="F5" s="434"/>
      <c r="G5" s="434"/>
      <c r="H5" s="434"/>
      <c r="I5" s="433" t="s">
        <v>125</v>
      </c>
      <c r="J5" s="432"/>
      <c r="K5" s="432"/>
      <c r="L5" s="432"/>
      <c r="M5" s="432"/>
      <c r="N5" s="432"/>
      <c r="O5" s="431"/>
      <c r="P5" s="433" t="s">
        <v>124</v>
      </c>
      <c r="Q5" s="432"/>
      <c r="R5" s="432"/>
      <c r="S5" s="432"/>
      <c r="T5" s="432"/>
      <c r="U5" s="432"/>
      <c r="V5" s="431"/>
      <c r="Z5" s="164" t="s">
        <v>123</v>
      </c>
    </row>
    <row r="6" spans="1:26" ht="30" customHeight="1">
      <c r="A6" s="408" t="s">
        <v>136</v>
      </c>
      <c r="B6" s="407"/>
      <c r="C6" s="407"/>
      <c r="D6" s="407"/>
      <c r="E6" s="407"/>
      <c r="F6" s="407"/>
      <c r="G6" s="407"/>
      <c r="H6" s="406"/>
      <c r="I6" s="430" t="s">
        <v>81</v>
      </c>
      <c r="J6" s="429"/>
      <c r="K6" s="429"/>
      <c r="L6" s="429"/>
      <c r="M6" s="428" t="s">
        <v>122</v>
      </c>
      <c r="N6" s="425">
        <v>4</v>
      </c>
      <c r="O6" s="427" t="s">
        <v>121</v>
      </c>
      <c r="P6" s="426" t="s">
        <v>135</v>
      </c>
      <c r="Q6" s="425"/>
      <c r="R6" s="425"/>
      <c r="S6" s="425"/>
      <c r="T6" s="425"/>
      <c r="U6" s="425"/>
      <c r="V6" s="424"/>
      <c r="Z6" s="164" t="s">
        <v>120</v>
      </c>
    </row>
    <row r="7" spans="1:26" ht="18" customHeight="1">
      <c r="A7" s="405"/>
      <c r="B7" s="404"/>
      <c r="C7" s="404"/>
      <c r="D7" s="404"/>
      <c r="E7" s="404"/>
      <c r="F7" s="404"/>
      <c r="G7" s="404"/>
      <c r="H7" s="403"/>
      <c r="I7" s="423"/>
      <c r="J7" s="422"/>
      <c r="K7" s="422"/>
      <c r="L7" s="422"/>
      <c r="M7" s="421"/>
      <c r="N7" s="419"/>
      <c r="O7" s="420"/>
      <c r="P7" s="351" t="s">
        <v>119</v>
      </c>
      <c r="Q7" s="351"/>
      <c r="R7" s="419">
        <v>123456</v>
      </c>
      <c r="S7" s="419"/>
      <c r="T7" s="419"/>
      <c r="U7" s="419"/>
      <c r="V7" s="418"/>
      <c r="Z7" s="164" t="s">
        <v>118</v>
      </c>
    </row>
    <row r="8" spans="1:26" ht="11.25" customHeight="1">
      <c r="A8" s="417"/>
      <c r="B8" s="417"/>
      <c r="C8" s="417"/>
      <c r="D8" s="41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417"/>
      <c r="Z8" s="164" t="s">
        <v>117</v>
      </c>
    </row>
    <row r="9" spans="1:26" ht="18" customHeight="1">
      <c r="A9" s="210" t="s">
        <v>116</v>
      </c>
      <c r="B9" s="265"/>
      <c r="C9" s="265"/>
      <c r="D9" s="264"/>
      <c r="E9" s="416">
        <v>2023</v>
      </c>
      <c r="F9" s="415"/>
      <c r="G9" s="415"/>
      <c r="H9" s="333" t="s">
        <v>113</v>
      </c>
      <c r="I9" s="414">
        <v>9</v>
      </c>
      <c r="J9" s="333" t="s">
        <v>112</v>
      </c>
      <c r="K9" s="414">
        <v>1</v>
      </c>
      <c r="L9" s="333" t="s">
        <v>115</v>
      </c>
      <c r="M9" s="333"/>
      <c r="N9" s="333"/>
      <c r="O9" s="333"/>
      <c r="P9" s="333"/>
      <c r="Q9" s="333"/>
      <c r="R9" s="333"/>
      <c r="S9" s="333"/>
      <c r="T9" s="333"/>
      <c r="U9" s="333"/>
      <c r="V9" s="332"/>
      <c r="Z9" s="164" t="s">
        <v>114</v>
      </c>
    </row>
    <row r="10" spans="1:26" ht="18" customHeight="1">
      <c r="A10" s="254"/>
      <c r="B10" s="253"/>
      <c r="C10" s="253"/>
      <c r="D10" s="252"/>
      <c r="E10" s="413">
        <v>2023</v>
      </c>
      <c r="F10" s="412"/>
      <c r="G10" s="412"/>
      <c r="H10" s="316" t="s">
        <v>113</v>
      </c>
      <c r="I10" s="409">
        <v>9</v>
      </c>
      <c r="J10" s="316" t="s">
        <v>112</v>
      </c>
      <c r="K10" s="409">
        <v>7</v>
      </c>
      <c r="L10" s="316" t="s">
        <v>111</v>
      </c>
      <c r="M10" s="316"/>
      <c r="N10" s="411" t="str">
        <f>IF(G9="","",(DATE(G10,I10,K10)+1)-(DATE(G9,I9,K9)))</f>
        <v/>
      </c>
      <c r="O10" s="411"/>
      <c r="P10" s="316"/>
      <c r="Q10" s="410" t="s">
        <v>110</v>
      </c>
      <c r="R10" s="410"/>
      <c r="S10" s="409">
        <v>1</v>
      </c>
      <c r="T10" s="316" t="s">
        <v>109</v>
      </c>
      <c r="U10" s="316"/>
      <c r="V10" s="315"/>
      <c r="Z10" s="164" t="s">
        <v>108</v>
      </c>
    </row>
    <row r="11" spans="1:26" ht="17.25" customHeight="1">
      <c r="A11" s="231" t="s">
        <v>11</v>
      </c>
      <c r="B11" s="260"/>
      <c r="C11" s="260"/>
      <c r="D11" s="260"/>
      <c r="E11" s="408" t="s">
        <v>134</v>
      </c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S11" s="407"/>
      <c r="T11" s="407"/>
      <c r="U11" s="407"/>
      <c r="V11" s="406"/>
      <c r="Z11" s="164" t="s">
        <v>107</v>
      </c>
    </row>
    <row r="12" spans="1:26" ht="17.25" customHeight="1">
      <c r="A12" s="247"/>
      <c r="B12" s="246"/>
      <c r="C12" s="246"/>
      <c r="D12" s="246"/>
      <c r="E12" s="405"/>
      <c r="F12" s="404"/>
      <c r="G12" s="404"/>
      <c r="H12" s="404"/>
      <c r="I12" s="404"/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3"/>
      <c r="Z12" s="164" t="s">
        <v>106</v>
      </c>
    </row>
    <row r="13" spans="1:26" ht="42.75" customHeight="1">
      <c r="A13" s="210" t="s">
        <v>105</v>
      </c>
      <c r="B13" s="209"/>
      <c r="C13" s="209"/>
      <c r="D13" s="208"/>
      <c r="E13" s="394" t="s">
        <v>53</v>
      </c>
      <c r="F13" s="402">
        <f>R13</f>
        <v>271850</v>
      </c>
      <c r="G13" s="401"/>
      <c r="H13" s="400"/>
      <c r="I13" s="383" t="s">
        <v>104</v>
      </c>
      <c r="J13" s="399" t="s">
        <v>103</v>
      </c>
      <c r="K13" s="399"/>
      <c r="L13" s="399"/>
      <c r="M13" s="399"/>
      <c r="N13" s="399"/>
      <c r="O13" s="399"/>
      <c r="P13" s="399"/>
      <c r="Q13" s="398"/>
      <c r="R13" s="396">
        <v>271850</v>
      </c>
      <c r="S13" s="396"/>
      <c r="T13" s="396"/>
      <c r="U13" s="396"/>
      <c r="V13" s="395"/>
      <c r="Z13" s="164" t="s">
        <v>102</v>
      </c>
    </row>
    <row r="14" spans="1:26" ht="42.75" customHeight="1">
      <c r="A14" s="199"/>
      <c r="B14" s="198"/>
      <c r="C14" s="198"/>
      <c r="D14" s="197"/>
      <c r="E14" s="394" t="s">
        <v>55</v>
      </c>
      <c r="F14" s="282">
        <f>R14</f>
        <v>2950</v>
      </c>
      <c r="G14" s="281"/>
      <c r="H14" s="280"/>
      <c r="I14" s="355"/>
      <c r="J14" s="399" t="s">
        <v>101</v>
      </c>
      <c r="K14" s="399"/>
      <c r="L14" s="399"/>
      <c r="M14" s="399"/>
      <c r="N14" s="399"/>
      <c r="O14" s="399"/>
      <c r="P14" s="399"/>
      <c r="Q14" s="398"/>
      <c r="R14" s="397">
        <v>2950</v>
      </c>
      <c r="S14" s="396"/>
      <c r="T14" s="396"/>
      <c r="U14" s="396"/>
      <c r="V14" s="395"/>
      <c r="Z14" s="164" t="s">
        <v>100</v>
      </c>
    </row>
    <row r="15" spans="1:26" ht="35.1" customHeight="1">
      <c r="A15" s="199"/>
      <c r="B15" s="198"/>
      <c r="C15" s="198"/>
      <c r="D15" s="197"/>
      <c r="E15" s="394" t="s">
        <v>53</v>
      </c>
      <c r="F15" s="282">
        <f>R15</f>
        <v>0</v>
      </c>
      <c r="G15" s="281"/>
      <c r="H15" s="280"/>
      <c r="I15" s="393" t="s">
        <v>99</v>
      </c>
      <c r="J15" s="392" t="s">
        <v>98</v>
      </c>
      <c r="K15" s="391"/>
      <c r="L15" s="391"/>
      <c r="M15" s="391"/>
      <c r="N15" s="391"/>
      <c r="O15" s="391"/>
      <c r="P15" s="391"/>
      <c r="Q15" s="390"/>
      <c r="R15" s="389">
        <v>0</v>
      </c>
      <c r="S15" s="388"/>
      <c r="T15" s="388"/>
      <c r="U15" s="388"/>
      <c r="V15" s="387"/>
      <c r="Z15" s="164" t="s">
        <v>97</v>
      </c>
    </row>
    <row r="16" spans="1:26" ht="18" customHeight="1">
      <c r="A16" s="199"/>
      <c r="B16" s="198"/>
      <c r="C16" s="198"/>
      <c r="D16" s="197"/>
      <c r="E16" s="386" t="s">
        <v>55</v>
      </c>
      <c r="F16" s="385">
        <f>R21</f>
        <v>1084</v>
      </c>
      <c r="G16" s="385"/>
      <c r="H16" s="384"/>
      <c r="I16" s="383" t="s">
        <v>96</v>
      </c>
      <c r="J16" s="382" t="s">
        <v>95</v>
      </c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1"/>
      <c r="Z16" s="164" t="s">
        <v>94</v>
      </c>
    </row>
    <row r="17" spans="1:26" ht="18" customHeight="1">
      <c r="A17" s="199"/>
      <c r="B17" s="198"/>
      <c r="C17" s="198"/>
      <c r="D17" s="197"/>
      <c r="E17" s="372"/>
      <c r="F17" s="371"/>
      <c r="G17" s="371"/>
      <c r="H17" s="370"/>
      <c r="I17" s="369"/>
      <c r="J17" s="380" t="s">
        <v>93</v>
      </c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8"/>
      <c r="Z17" s="164" t="s">
        <v>92</v>
      </c>
    </row>
    <row r="18" spans="1:26" ht="11.1" customHeight="1">
      <c r="A18" s="199"/>
      <c r="B18" s="198"/>
      <c r="C18" s="198"/>
      <c r="D18" s="197"/>
      <c r="E18" s="372"/>
      <c r="F18" s="371"/>
      <c r="G18" s="371"/>
      <c r="H18" s="370"/>
      <c r="I18" s="369"/>
      <c r="J18" s="376"/>
      <c r="K18" s="376"/>
      <c r="L18" s="377"/>
      <c r="M18" s="377"/>
      <c r="N18" s="377"/>
      <c r="O18" s="376"/>
      <c r="P18" s="376"/>
      <c r="Q18" s="377"/>
      <c r="R18" s="377"/>
      <c r="S18" s="377"/>
      <c r="T18" s="376"/>
      <c r="U18" s="376"/>
      <c r="V18" s="375"/>
      <c r="Z18" s="164" t="s">
        <v>91</v>
      </c>
    </row>
    <row r="19" spans="1:26" ht="18" customHeight="1">
      <c r="A19" s="199"/>
      <c r="B19" s="198"/>
      <c r="C19" s="198"/>
      <c r="D19" s="197"/>
      <c r="E19" s="372"/>
      <c r="F19" s="371"/>
      <c r="G19" s="371"/>
      <c r="H19" s="370"/>
      <c r="I19" s="369"/>
      <c r="J19" s="368" t="s">
        <v>90</v>
      </c>
      <c r="K19" s="367"/>
      <c r="L19" s="364" t="s">
        <v>132</v>
      </c>
      <c r="M19" s="363"/>
      <c r="N19" s="362"/>
      <c r="O19" s="366"/>
      <c r="P19" s="365"/>
      <c r="Q19" s="364" t="s">
        <v>133</v>
      </c>
      <c r="R19" s="363"/>
      <c r="S19" s="362"/>
      <c r="T19" s="361"/>
      <c r="U19" s="374">
        <v>542</v>
      </c>
      <c r="V19" s="373"/>
      <c r="Z19" s="164" t="s">
        <v>89</v>
      </c>
    </row>
    <row r="20" spans="1:26" ht="18" customHeight="1">
      <c r="A20" s="199"/>
      <c r="B20" s="198"/>
      <c r="C20" s="198"/>
      <c r="D20" s="197"/>
      <c r="E20" s="372"/>
      <c r="F20" s="371"/>
      <c r="G20" s="371"/>
      <c r="H20" s="370"/>
      <c r="I20" s="369"/>
      <c r="J20" s="368" t="s">
        <v>88</v>
      </c>
      <c r="K20" s="367"/>
      <c r="L20" s="364" t="s">
        <v>133</v>
      </c>
      <c r="M20" s="363"/>
      <c r="N20" s="362"/>
      <c r="O20" s="366"/>
      <c r="P20" s="365"/>
      <c r="Q20" s="364" t="s">
        <v>132</v>
      </c>
      <c r="R20" s="363"/>
      <c r="S20" s="362"/>
      <c r="T20" s="361"/>
      <c r="U20" s="360">
        <v>542</v>
      </c>
      <c r="V20" s="359"/>
      <c r="Z20" s="164" t="s">
        <v>87</v>
      </c>
    </row>
    <row r="21" spans="1:26" ht="18" customHeight="1">
      <c r="A21" s="188"/>
      <c r="B21" s="187"/>
      <c r="C21" s="187"/>
      <c r="D21" s="186"/>
      <c r="E21" s="358"/>
      <c r="F21" s="357"/>
      <c r="G21" s="357"/>
      <c r="H21" s="356"/>
      <c r="I21" s="355"/>
      <c r="J21" s="354"/>
      <c r="K21" s="354"/>
      <c r="L21" s="354"/>
      <c r="M21" s="351"/>
      <c r="N21" s="354"/>
      <c r="O21" s="354"/>
      <c r="P21" s="354"/>
      <c r="Q21" s="353" t="s">
        <v>86</v>
      </c>
      <c r="R21" s="352">
        <f>U19+U20</f>
        <v>1084</v>
      </c>
      <c r="S21" s="352"/>
      <c r="T21" s="351"/>
      <c r="U21" s="350"/>
      <c r="V21" s="349"/>
      <c r="Z21" s="164" t="s">
        <v>85</v>
      </c>
    </row>
    <row r="22" spans="1:26" ht="18" customHeight="1">
      <c r="A22" s="339" t="s">
        <v>84</v>
      </c>
      <c r="B22" s="209"/>
      <c r="C22" s="209"/>
      <c r="D22" s="208"/>
      <c r="E22" s="177" t="s">
        <v>53</v>
      </c>
      <c r="F22" s="348">
        <f>SUM(R22:T25)</f>
        <v>35000</v>
      </c>
      <c r="G22" s="347"/>
      <c r="H22" s="346"/>
      <c r="I22" s="338" t="s">
        <v>75</v>
      </c>
      <c r="J22" s="333" t="s">
        <v>79</v>
      </c>
      <c r="K22" s="337" t="s">
        <v>73</v>
      </c>
      <c r="L22" s="327">
        <v>5300</v>
      </c>
      <c r="M22" s="327"/>
      <c r="N22" s="327"/>
      <c r="O22" s="336" t="s">
        <v>72</v>
      </c>
      <c r="P22" s="335">
        <v>6</v>
      </c>
      <c r="Q22" s="333" t="s">
        <v>71</v>
      </c>
      <c r="R22" s="334">
        <f>IF(P22=0,"",L22*P22)</f>
        <v>31800</v>
      </c>
      <c r="S22" s="334"/>
      <c r="T22" s="334"/>
      <c r="U22" s="333"/>
      <c r="V22" s="332"/>
      <c r="Z22" s="164" t="s">
        <v>83</v>
      </c>
    </row>
    <row r="23" spans="1:26" ht="18" customHeight="1">
      <c r="A23" s="199"/>
      <c r="B23" s="198"/>
      <c r="C23" s="198"/>
      <c r="D23" s="197"/>
      <c r="E23" s="176"/>
      <c r="F23" s="344"/>
      <c r="G23" s="343"/>
      <c r="H23" s="342"/>
      <c r="I23" s="331" t="s">
        <v>75</v>
      </c>
      <c r="J23" s="326" t="s">
        <v>78</v>
      </c>
      <c r="K23" s="330" t="s">
        <v>73</v>
      </c>
      <c r="L23" s="327"/>
      <c r="M23" s="327"/>
      <c r="N23" s="327"/>
      <c r="O23" s="329" t="s">
        <v>72</v>
      </c>
      <c r="P23" s="345"/>
      <c r="Q23" s="326" t="s">
        <v>71</v>
      </c>
      <c r="R23" s="327" t="str">
        <f>IF(P23=0,"",L23*P23)</f>
        <v/>
      </c>
      <c r="S23" s="327"/>
      <c r="T23" s="327"/>
      <c r="U23" s="326"/>
      <c r="V23" s="325"/>
      <c r="Z23" s="164" t="s">
        <v>82</v>
      </c>
    </row>
    <row r="24" spans="1:26" ht="18" customHeight="1">
      <c r="A24" s="199"/>
      <c r="B24" s="198"/>
      <c r="C24" s="198"/>
      <c r="D24" s="197"/>
      <c r="E24" s="176"/>
      <c r="F24" s="344"/>
      <c r="G24" s="343"/>
      <c r="H24" s="342"/>
      <c r="I24" s="331" t="s">
        <v>75</v>
      </c>
      <c r="J24" s="326" t="s">
        <v>77</v>
      </c>
      <c r="K24" s="330" t="s">
        <v>73</v>
      </c>
      <c r="L24" s="327"/>
      <c r="M24" s="327"/>
      <c r="N24" s="327"/>
      <c r="O24" s="329" t="s">
        <v>72</v>
      </c>
      <c r="P24" s="345"/>
      <c r="Q24" s="326" t="s">
        <v>71</v>
      </c>
      <c r="R24" s="327" t="str">
        <f>IF(P24=0,"",L24*P24)</f>
        <v/>
      </c>
      <c r="S24" s="327"/>
      <c r="T24" s="327"/>
      <c r="U24" s="326"/>
      <c r="V24" s="325"/>
      <c r="Z24" s="164" t="s">
        <v>81</v>
      </c>
    </row>
    <row r="25" spans="1:26" ht="18" customHeight="1">
      <c r="A25" s="199"/>
      <c r="B25" s="198"/>
      <c r="C25" s="198"/>
      <c r="D25" s="197"/>
      <c r="E25" s="176"/>
      <c r="F25" s="344"/>
      <c r="G25" s="343"/>
      <c r="H25" s="342"/>
      <c r="I25" s="321" t="s">
        <v>75</v>
      </c>
      <c r="J25" s="316" t="s">
        <v>76</v>
      </c>
      <c r="K25" s="320" t="s">
        <v>73</v>
      </c>
      <c r="L25" s="317">
        <v>3200</v>
      </c>
      <c r="M25" s="317"/>
      <c r="N25" s="317"/>
      <c r="O25" s="319" t="s">
        <v>72</v>
      </c>
      <c r="P25" s="340">
        <v>1</v>
      </c>
      <c r="Q25" s="316" t="s">
        <v>71</v>
      </c>
      <c r="R25" s="317">
        <f>IF(P25=0,"",L25*P25)</f>
        <v>3200</v>
      </c>
      <c r="S25" s="317"/>
      <c r="T25" s="317"/>
      <c r="U25" s="316"/>
      <c r="V25" s="315"/>
    </row>
    <row r="26" spans="1:26" ht="33">
      <c r="A26" s="188"/>
      <c r="B26" s="187"/>
      <c r="C26" s="187"/>
      <c r="D26" s="186"/>
      <c r="E26" s="341" t="s">
        <v>55</v>
      </c>
      <c r="F26" s="292" t="str">
        <f>R26</f>
        <v/>
      </c>
      <c r="G26" s="292"/>
      <c r="H26" s="292"/>
      <c r="I26" s="321" t="s">
        <v>75</v>
      </c>
      <c r="J26" s="316" t="s">
        <v>74</v>
      </c>
      <c r="K26" s="320" t="s">
        <v>73</v>
      </c>
      <c r="L26" s="317"/>
      <c r="M26" s="317"/>
      <c r="N26" s="317"/>
      <c r="O26" s="319" t="s">
        <v>72</v>
      </c>
      <c r="P26" s="340"/>
      <c r="Q26" s="316" t="s">
        <v>71</v>
      </c>
      <c r="R26" s="317" t="str">
        <f>IF(P26=0,"",L26*P26)</f>
        <v/>
      </c>
      <c r="S26" s="317"/>
      <c r="T26" s="317"/>
      <c r="U26" s="316"/>
      <c r="V26" s="315"/>
    </row>
    <row r="27" spans="1:26" ht="18" customHeight="1">
      <c r="A27" s="339" t="s">
        <v>80</v>
      </c>
      <c r="B27" s="209"/>
      <c r="C27" s="209"/>
      <c r="D27" s="208"/>
      <c r="E27" s="324" t="s">
        <v>53</v>
      </c>
      <c r="F27" s="323">
        <f>SUM(R27:T30)</f>
        <v>80500</v>
      </c>
      <c r="G27" s="323"/>
      <c r="H27" s="323"/>
      <c r="I27" s="338" t="s">
        <v>75</v>
      </c>
      <c r="J27" s="333" t="s">
        <v>79</v>
      </c>
      <c r="K27" s="337" t="s">
        <v>73</v>
      </c>
      <c r="L27" s="334">
        <v>16100</v>
      </c>
      <c r="M27" s="334"/>
      <c r="N27" s="334"/>
      <c r="O27" s="336" t="s">
        <v>72</v>
      </c>
      <c r="P27" s="335">
        <v>5</v>
      </c>
      <c r="Q27" s="333" t="s">
        <v>71</v>
      </c>
      <c r="R27" s="334">
        <f>IF(P27=0,"",L27*P27)</f>
        <v>80500</v>
      </c>
      <c r="S27" s="334"/>
      <c r="T27" s="334"/>
      <c r="U27" s="333"/>
      <c r="V27" s="332"/>
    </row>
    <row r="28" spans="1:26" ht="18" customHeight="1">
      <c r="A28" s="199"/>
      <c r="B28" s="198"/>
      <c r="C28" s="198"/>
      <c r="D28" s="197"/>
      <c r="E28" s="324"/>
      <c r="F28" s="323"/>
      <c r="G28" s="323"/>
      <c r="H28" s="323"/>
      <c r="I28" s="331" t="s">
        <v>75</v>
      </c>
      <c r="J28" s="326" t="s">
        <v>78</v>
      </c>
      <c r="K28" s="330" t="s">
        <v>73</v>
      </c>
      <c r="L28" s="327"/>
      <c r="M28" s="327"/>
      <c r="N28" s="327"/>
      <c r="O28" s="329" t="s">
        <v>72</v>
      </c>
      <c r="P28" s="328"/>
      <c r="Q28" s="326" t="s">
        <v>71</v>
      </c>
      <c r="R28" s="327" t="str">
        <f>IF(P28=0,"",L28*P28)</f>
        <v/>
      </c>
      <c r="S28" s="327"/>
      <c r="T28" s="327"/>
      <c r="U28" s="326"/>
      <c r="V28" s="325"/>
    </row>
    <row r="29" spans="1:26" ht="18" customHeight="1">
      <c r="A29" s="199"/>
      <c r="B29" s="198"/>
      <c r="C29" s="198"/>
      <c r="D29" s="197"/>
      <c r="E29" s="324"/>
      <c r="F29" s="323"/>
      <c r="G29" s="323"/>
      <c r="H29" s="323"/>
      <c r="I29" s="331" t="s">
        <v>75</v>
      </c>
      <c r="J29" s="326" t="s">
        <v>77</v>
      </c>
      <c r="K29" s="330" t="s">
        <v>73</v>
      </c>
      <c r="L29" s="327"/>
      <c r="M29" s="327"/>
      <c r="N29" s="327"/>
      <c r="O29" s="329" t="s">
        <v>72</v>
      </c>
      <c r="P29" s="328"/>
      <c r="Q29" s="326" t="s">
        <v>71</v>
      </c>
      <c r="R29" s="327" t="str">
        <f>IF(P29=0,"",L29*P29)</f>
        <v/>
      </c>
      <c r="S29" s="327"/>
      <c r="T29" s="327"/>
      <c r="U29" s="326"/>
      <c r="V29" s="325"/>
    </row>
    <row r="30" spans="1:26" ht="18" customHeight="1">
      <c r="A30" s="199"/>
      <c r="B30" s="198"/>
      <c r="C30" s="198"/>
      <c r="D30" s="197"/>
      <c r="E30" s="324"/>
      <c r="F30" s="323"/>
      <c r="G30" s="323"/>
      <c r="H30" s="323"/>
      <c r="I30" s="321" t="s">
        <v>75</v>
      </c>
      <c r="J30" s="316" t="s">
        <v>76</v>
      </c>
      <c r="K30" s="320" t="s">
        <v>73</v>
      </c>
      <c r="L30" s="317"/>
      <c r="M30" s="317"/>
      <c r="N30" s="317"/>
      <c r="O30" s="319" t="s">
        <v>72</v>
      </c>
      <c r="P30" s="318"/>
      <c r="Q30" s="316" t="s">
        <v>71</v>
      </c>
      <c r="R30" s="317" t="str">
        <f>IF(P30=0,"",L30*P30)</f>
        <v/>
      </c>
      <c r="S30" s="317"/>
      <c r="T30" s="317"/>
      <c r="U30" s="316"/>
      <c r="V30" s="315"/>
    </row>
    <row r="31" spans="1:26" ht="33">
      <c r="A31" s="188"/>
      <c r="B31" s="187"/>
      <c r="C31" s="187"/>
      <c r="D31" s="186"/>
      <c r="E31" s="322" t="s">
        <v>55</v>
      </c>
      <c r="F31" s="292" t="str">
        <f>R31</f>
        <v/>
      </c>
      <c r="G31" s="292"/>
      <c r="H31" s="292"/>
      <c r="I31" s="321" t="s">
        <v>75</v>
      </c>
      <c r="J31" s="316" t="s">
        <v>74</v>
      </c>
      <c r="K31" s="320" t="s">
        <v>73</v>
      </c>
      <c r="L31" s="317"/>
      <c r="M31" s="317"/>
      <c r="N31" s="317"/>
      <c r="O31" s="319" t="s">
        <v>72</v>
      </c>
      <c r="P31" s="318"/>
      <c r="Q31" s="316" t="s">
        <v>71</v>
      </c>
      <c r="R31" s="317" t="str">
        <f>IF(P31=0,"",L31*P31)</f>
        <v/>
      </c>
      <c r="S31" s="317"/>
      <c r="T31" s="317"/>
      <c r="U31" s="316"/>
      <c r="V31" s="315"/>
    </row>
    <row r="32" spans="1:26" ht="19.5" customHeight="1">
      <c r="A32" s="210" t="s">
        <v>70</v>
      </c>
      <c r="B32" s="209"/>
      <c r="C32" s="209"/>
      <c r="D32" s="208"/>
      <c r="E32" s="299" t="s">
        <v>53</v>
      </c>
      <c r="F32" s="292">
        <f>SUM(I35:N35,O35)</f>
        <v>14585</v>
      </c>
      <c r="G32" s="292"/>
      <c r="H32" s="292"/>
      <c r="I32" s="313" t="s">
        <v>69</v>
      </c>
      <c r="J32" s="312"/>
      <c r="K32" s="314"/>
      <c r="L32" s="313" t="s">
        <v>68</v>
      </c>
      <c r="M32" s="312"/>
      <c r="N32" s="312"/>
      <c r="O32" s="311" t="s">
        <v>67</v>
      </c>
      <c r="P32" s="310"/>
      <c r="Q32" s="310"/>
      <c r="R32" s="309"/>
      <c r="S32" s="311" t="s">
        <v>66</v>
      </c>
      <c r="T32" s="310"/>
      <c r="U32" s="310"/>
      <c r="V32" s="309"/>
    </row>
    <row r="33" spans="1:47" ht="15.75" customHeight="1">
      <c r="A33" s="199"/>
      <c r="B33" s="198"/>
      <c r="C33" s="198"/>
      <c r="D33" s="197"/>
      <c r="E33" s="299"/>
      <c r="F33" s="292"/>
      <c r="G33" s="292"/>
      <c r="H33" s="292"/>
      <c r="I33" s="307"/>
      <c r="J33" s="306"/>
      <c r="K33" s="308"/>
      <c r="L33" s="307"/>
      <c r="M33" s="306"/>
      <c r="N33" s="306"/>
      <c r="O33" s="305" t="s">
        <v>65</v>
      </c>
      <c r="P33" s="304"/>
      <c r="Q33" s="304"/>
      <c r="R33" s="303"/>
      <c r="S33" s="302" t="s">
        <v>64</v>
      </c>
      <c r="T33" s="301"/>
      <c r="U33" s="301"/>
      <c r="V33" s="300"/>
      <c r="X33" s="167"/>
      <c r="Y33" s="167"/>
      <c r="AA33" s="167"/>
      <c r="AB33" s="167"/>
      <c r="AC33" s="255"/>
      <c r="AD33" s="255"/>
      <c r="AE33" s="255"/>
    </row>
    <row r="34" spans="1:47" ht="12" customHeight="1">
      <c r="A34" s="199"/>
      <c r="B34" s="198"/>
      <c r="C34" s="198"/>
      <c r="D34" s="197"/>
      <c r="E34" s="299"/>
      <c r="F34" s="292"/>
      <c r="G34" s="292"/>
      <c r="H34" s="292"/>
      <c r="I34" s="297"/>
      <c r="J34" s="296"/>
      <c r="K34" s="298"/>
      <c r="L34" s="297"/>
      <c r="M34" s="296"/>
      <c r="N34" s="296"/>
      <c r="O34" s="295" t="s">
        <v>63</v>
      </c>
      <c r="P34" s="294"/>
      <c r="Q34" s="294"/>
      <c r="R34" s="293"/>
      <c r="S34" s="295" t="s">
        <v>62</v>
      </c>
      <c r="T34" s="294"/>
      <c r="U34" s="294"/>
      <c r="V34" s="293"/>
      <c r="X34" s="167"/>
      <c r="Y34" s="167"/>
      <c r="AA34" s="167"/>
      <c r="AB34" s="167"/>
      <c r="AC34" s="255"/>
      <c r="AD34" s="255"/>
      <c r="AE34" s="255"/>
    </row>
    <row r="35" spans="1:47" ht="33.6" customHeight="1">
      <c r="A35" s="188"/>
      <c r="B35" s="187"/>
      <c r="C35" s="187"/>
      <c r="D35" s="186"/>
      <c r="E35" s="251" t="s">
        <v>55</v>
      </c>
      <c r="F35" s="292">
        <f>S35</f>
        <v>3950</v>
      </c>
      <c r="G35" s="292"/>
      <c r="H35" s="292"/>
      <c r="I35" s="291">
        <v>11000</v>
      </c>
      <c r="J35" s="291"/>
      <c r="K35" s="291"/>
      <c r="L35" s="290">
        <f>ROUNDDOWN((F22+F27)*0.01,0)</f>
        <v>1155</v>
      </c>
      <c r="M35" s="289"/>
      <c r="N35" s="288"/>
      <c r="O35" s="287">
        <v>2430</v>
      </c>
      <c r="P35" s="287"/>
      <c r="Q35" s="287"/>
      <c r="R35" s="287"/>
      <c r="S35" s="286">
        <v>3950</v>
      </c>
      <c r="T35" s="285"/>
      <c r="U35" s="285"/>
      <c r="V35" s="284"/>
      <c r="X35" s="167"/>
      <c r="Y35" s="167"/>
      <c r="AA35" s="167"/>
      <c r="AB35" s="167"/>
      <c r="AC35" s="255"/>
      <c r="AD35" s="255"/>
      <c r="AE35" s="255"/>
    </row>
    <row r="36" spans="1:47" ht="28.35" customHeight="1">
      <c r="A36" s="210" t="s">
        <v>61</v>
      </c>
      <c r="B36" s="265"/>
      <c r="C36" s="265"/>
      <c r="D36" s="264"/>
      <c r="E36" s="283" t="s">
        <v>53</v>
      </c>
      <c r="F36" s="282">
        <f>SUM(F13+F15+F22+F27+F32)</f>
        <v>401935</v>
      </c>
      <c r="G36" s="281"/>
      <c r="H36" s="281"/>
      <c r="I36" s="281"/>
      <c r="J36" s="281"/>
      <c r="K36" s="281"/>
      <c r="L36" s="281"/>
      <c r="M36" s="281"/>
      <c r="N36" s="280"/>
      <c r="O36" s="279" t="s">
        <v>60</v>
      </c>
      <c r="P36" s="278"/>
      <c r="Q36" s="277"/>
      <c r="R36" s="258">
        <f>SUM(F36+F37)</f>
        <v>409919</v>
      </c>
      <c r="S36" s="257"/>
      <c r="T36" s="257"/>
      <c r="U36" s="257"/>
      <c r="V36" s="256"/>
      <c r="X36" s="276"/>
      <c r="AC36" s="255"/>
      <c r="AD36" s="255"/>
      <c r="AE36" s="255"/>
    </row>
    <row r="37" spans="1:47" ht="27.6" customHeight="1">
      <c r="A37" s="275"/>
      <c r="B37" s="274"/>
      <c r="C37" s="274"/>
      <c r="D37" s="273"/>
      <c r="E37" s="272" t="s">
        <v>55</v>
      </c>
      <c r="F37" s="271">
        <f>SUM(F14,F16,F26,F31,F35)</f>
        <v>7984</v>
      </c>
      <c r="G37" s="270"/>
      <c r="H37" s="270"/>
      <c r="I37" s="270"/>
      <c r="J37" s="270"/>
      <c r="K37" s="270"/>
      <c r="L37" s="270"/>
      <c r="M37" s="270"/>
      <c r="N37" s="269"/>
      <c r="O37" s="268"/>
      <c r="P37" s="267"/>
      <c r="Q37" s="266"/>
      <c r="R37" s="244"/>
      <c r="S37" s="243"/>
      <c r="T37" s="243"/>
      <c r="U37" s="243"/>
      <c r="V37" s="242"/>
      <c r="AC37" s="255"/>
      <c r="AD37" s="255"/>
      <c r="AE37" s="255"/>
    </row>
    <row r="38" spans="1:47" ht="25.5" customHeight="1">
      <c r="A38" s="210" t="s">
        <v>59</v>
      </c>
      <c r="B38" s="265"/>
      <c r="C38" s="265"/>
      <c r="D38" s="264"/>
      <c r="E38" s="251" t="s">
        <v>53</v>
      </c>
      <c r="F38" s="250">
        <f>I39</f>
        <v>4210</v>
      </c>
      <c r="G38" s="249"/>
      <c r="H38" s="248"/>
      <c r="I38" s="263" t="s">
        <v>58</v>
      </c>
      <c r="J38" s="262"/>
      <c r="K38" s="261"/>
      <c r="L38" s="263" t="s">
        <v>57</v>
      </c>
      <c r="M38" s="262"/>
      <c r="N38" s="261"/>
      <c r="O38" s="231" t="s">
        <v>56</v>
      </c>
      <c r="P38" s="260"/>
      <c r="Q38" s="259"/>
      <c r="R38" s="258">
        <f>SUM(F38+F39)</f>
        <v>4760</v>
      </c>
      <c r="S38" s="257"/>
      <c r="T38" s="257"/>
      <c r="U38" s="257"/>
      <c r="V38" s="256"/>
      <c r="AC38" s="255"/>
      <c r="AD38" s="255"/>
      <c r="AE38" s="255"/>
    </row>
    <row r="39" spans="1:47" ht="21.75" customHeight="1">
      <c r="A39" s="254"/>
      <c r="B39" s="253"/>
      <c r="C39" s="253"/>
      <c r="D39" s="252"/>
      <c r="E39" s="251" t="s">
        <v>55</v>
      </c>
      <c r="F39" s="250">
        <f>L39</f>
        <v>550</v>
      </c>
      <c r="G39" s="249"/>
      <c r="H39" s="248"/>
      <c r="I39" s="221">
        <v>4210</v>
      </c>
      <c r="J39" s="221"/>
      <c r="K39" s="220"/>
      <c r="L39" s="221">
        <v>550</v>
      </c>
      <c r="M39" s="221"/>
      <c r="N39" s="220"/>
      <c r="O39" s="247"/>
      <c r="P39" s="246"/>
      <c r="Q39" s="245"/>
      <c r="R39" s="244"/>
      <c r="S39" s="243"/>
      <c r="T39" s="243"/>
      <c r="U39" s="243"/>
      <c r="V39" s="242"/>
    </row>
    <row r="40" spans="1:47" ht="24" customHeight="1">
      <c r="A40" s="210" t="s">
        <v>54</v>
      </c>
      <c r="B40" s="209"/>
      <c r="C40" s="209"/>
      <c r="D40" s="208"/>
      <c r="E40" s="241" t="s">
        <v>53</v>
      </c>
      <c r="F40" s="240">
        <f>SUM(I41+L41)</f>
        <v>50000</v>
      </c>
      <c r="G40" s="239"/>
      <c r="H40" s="238"/>
      <c r="I40" s="440" t="s">
        <v>52</v>
      </c>
      <c r="J40" s="221"/>
      <c r="K40" s="220"/>
      <c r="L40" s="439" t="s">
        <v>51</v>
      </c>
      <c r="M40" s="438"/>
      <c r="N40" s="437"/>
      <c r="O40" s="231" t="s">
        <v>50</v>
      </c>
      <c r="P40" s="230"/>
      <c r="Q40" s="229"/>
      <c r="R40" s="228">
        <f>F40</f>
        <v>50000</v>
      </c>
      <c r="S40" s="227"/>
      <c r="T40" s="227"/>
      <c r="U40" s="227"/>
      <c r="V40" s="226"/>
    </row>
    <row r="41" spans="1:47" ht="19.5" customHeight="1" thickBot="1">
      <c r="A41" s="188"/>
      <c r="B41" s="187"/>
      <c r="C41" s="187"/>
      <c r="D41" s="186"/>
      <c r="E41" s="225"/>
      <c r="F41" s="224"/>
      <c r="G41" s="223"/>
      <c r="H41" s="222"/>
      <c r="I41" s="221">
        <v>50000</v>
      </c>
      <c r="J41" s="221"/>
      <c r="K41" s="220"/>
      <c r="L41" s="219">
        <v>0</v>
      </c>
      <c r="M41" s="218"/>
      <c r="N41" s="217"/>
      <c r="O41" s="216"/>
      <c r="P41" s="215"/>
      <c r="Q41" s="214"/>
      <c r="R41" s="213"/>
      <c r="S41" s="212"/>
      <c r="T41" s="212"/>
      <c r="U41" s="212"/>
      <c r="V41" s="211"/>
    </row>
    <row r="42" spans="1:47" ht="15" customHeight="1" thickTop="1">
      <c r="A42" s="210" t="s">
        <v>49</v>
      </c>
      <c r="B42" s="209"/>
      <c r="C42" s="209"/>
      <c r="D42" s="208"/>
      <c r="E42" s="207"/>
      <c r="F42" s="206"/>
      <c r="G42" s="206"/>
      <c r="H42" s="206"/>
      <c r="I42" s="206"/>
      <c r="J42" s="206"/>
      <c r="K42" s="206"/>
      <c r="L42" s="206"/>
      <c r="M42" s="206"/>
      <c r="N42" s="206"/>
      <c r="O42" s="205" t="s">
        <v>48</v>
      </c>
      <c r="P42" s="204"/>
      <c r="Q42" s="203"/>
      <c r="R42" s="202">
        <f>SUM(R36:V41)</f>
        <v>464679</v>
      </c>
      <c r="S42" s="201"/>
      <c r="T42" s="201"/>
      <c r="U42" s="201"/>
      <c r="V42" s="200"/>
      <c r="AA42" s="165"/>
    </row>
    <row r="43" spans="1:47" ht="15" customHeight="1">
      <c r="A43" s="199"/>
      <c r="B43" s="198"/>
      <c r="C43" s="198"/>
      <c r="D43" s="197"/>
      <c r="E43" s="196"/>
      <c r="F43" s="195"/>
      <c r="G43" s="195"/>
      <c r="H43" s="195"/>
      <c r="I43" s="195"/>
      <c r="J43" s="195"/>
      <c r="K43" s="195"/>
      <c r="L43" s="195"/>
      <c r="M43" s="195"/>
      <c r="N43" s="195"/>
      <c r="O43" s="194"/>
      <c r="P43" s="193"/>
      <c r="Q43" s="192"/>
      <c r="R43" s="191"/>
      <c r="S43" s="190"/>
      <c r="T43" s="190"/>
      <c r="U43" s="190"/>
      <c r="V43" s="189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</row>
    <row r="44" spans="1:47" ht="29.25" customHeight="1" thickBot="1">
      <c r="A44" s="188"/>
      <c r="B44" s="187"/>
      <c r="C44" s="187"/>
      <c r="D44" s="186"/>
      <c r="E44" s="185"/>
      <c r="F44" s="184"/>
      <c r="G44" s="184"/>
      <c r="H44" s="184"/>
      <c r="I44" s="184"/>
      <c r="J44" s="184"/>
      <c r="K44" s="184"/>
      <c r="L44" s="184"/>
      <c r="M44" s="184"/>
      <c r="N44" s="184"/>
      <c r="O44" s="183"/>
      <c r="P44" s="182"/>
      <c r="Q44" s="181"/>
      <c r="R44" s="180"/>
      <c r="S44" s="179"/>
      <c r="T44" s="179"/>
      <c r="U44" s="179"/>
      <c r="V44" s="178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</row>
    <row r="45" spans="1:47" ht="18" customHeight="1" thickTop="1">
      <c r="A45" s="177" t="s">
        <v>47</v>
      </c>
      <c r="B45" s="175" t="s">
        <v>46</v>
      </c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3"/>
    </row>
    <row r="46" spans="1:47" ht="18" customHeight="1">
      <c r="A46" s="176"/>
      <c r="B46" s="175" t="s">
        <v>45</v>
      </c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3"/>
    </row>
    <row r="47" spans="1:47" ht="18" customHeight="1">
      <c r="A47" s="176"/>
      <c r="B47" s="175" t="s">
        <v>44</v>
      </c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3"/>
    </row>
    <row r="48" spans="1:47" ht="18" customHeight="1">
      <c r="A48" s="176"/>
      <c r="B48" s="175" t="s">
        <v>43</v>
      </c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3"/>
    </row>
    <row r="49" spans="1:26" ht="18" customHeight="1">
      <c r="A49" s="176"/>
      <c r="B49" s="175" t="s">
        <v>42</v>
      </c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3"/>
    </row>
    <row r="50" spans="1:26" ht="18" customHeight="1">
      <c r="A50" s="176"/>
      <c r="B50" s="175" t="s">
        <v>41</v>
      </c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3"/>
    </row>
    <row r="51" spans="1:26" ht="18" customHeight="1">
      <c r="A51" s="172"/>
      <c r="B51" s="171" t="s">
        <v>40</v>
      </c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69"/>
    </row>
    <row r="61" spans="1:26" ht="18" customHeight="1">
      <c r="Z61" s="168"/>
    </row>
    <row r="79" spans="26:26" ht="18" customHeight="1">
      <c r="Z79" s="167"/>
    </row>
    <row r="80" spans="26:26" ht="18" customHeight="1">
      <c r="Z80" s="167"/>
    </row>
    <row r="81" spans="26:26" ht="18" customHeight="1">
      <c r="Z81" s="167"/>
    </row>
    <row r="88" spans="26:26" ht="18" customHeight="1">
      <c r="Z88" s="165"/>
    </row>
    <row r="89" spans="26:26" ht="18" customHeight="1">
      <c r="Z89" s="166"/>
    </row>
    <row r="90" spans="26:26" ht="18" customHeight="1">
      <c r="Z90" s="166"/>
    </row>
    <row r="91" spans="26:26" ht="18" customHeight="1">
      <c r="Z91" s="165"/>
    </row>
  </sheetData>
  <mergeCells count="126">
    <mergeCell ref="A5:H5"/>
    <mergeCell ref="I5:O5"/>
    <mergeCell ref="P5:V5"/>
    <mergeCell ref="A6:H7"/>
    <mergeCell ref="I6:L7"/>
    <mergeCell ref="M6:M7"/>
    <mergeCell ref="N6:N7"/>
    <mergeCell ref="O6:O7"/>
    <mergeCell ref="P6:V6"/>
    <mergeCell ref="R7:V7"/>
    <mergeCell ref="A9:D10"/>
    <mergeCell ref="E9:G9"/>
    <mergeCell ref="E10:G10"/>
    <mergeCell ref="N10:O10"/>
    <mergeCell ref="Q10:R10"/>
    <mergeCell ref="A11:D12"/>
    <mergeCell ref="E11:V12"/>
    <mergeCell ref="R21:S21"/>
    <mergeCell ref="R15:V15"/>
    <mergeCell ref="E16:E21"/>
    <mergeCell ref="F16:H21"/>
    <mergeCell ref="I16:I21"/>
    <mergeCell ref="J16:V16"/>
    <mergeCell ref="L18:N18"/>
    <mergeCell ref="Q18:S18"/>
    <mergeCell ref="L19:N19"/>
    <mergeCell ref="R14:V14"/>
    <mergeCell ref="F15:H15"/>
    <mergeCell ref="J15:Q15"/>
    <mergeCell ref="U19:V19"/>
    <mergeCell ref="L20:N20"/>
    <mergeCell ref="O20:P20"/>
    <mergeCell ref="Q20:S20"/>
    <mergeCell ref="U20:V20"/>
    <mergeCell ref="L30:N30"/>
    <mergeCell ref="R30:T30"/>
    <mergeCell ref="F31:H31"/>
    <mergeCell ref="A13:D21"/>
    <mergeCell ref="F13:H13"/>
    <mergeCell ref="I13:I14"/>
    <mergeCell ref="J13:Q13"/>
    <mergeCell ref="R13:V13"/>
    <mergeCell ref="F14:H14"/>
    <mergeCell ref="J14:Q14"/>
    <mergeCell ref="R23:T23"/>
    <mergeCell ref="L24:N24"/>
    <mergeCell ref="R24:T24"/>
    <mergeCell ref="L25:N25"/>
    <mergeCell ref="R28:T28"/>
    <mergeCell ref="L29:N29"/>
    <mergeCell ref="R29:T29"/>
    <mergeCell ref="O19:P19"/>
    <mergeCell ref="Q19:S19"/>
    <mergeCell ref="A27:D31"/>
    <mergeCell ref="E27:E30"/>
    <mergeCell ref="F27:H30"/>
    <mergeCell ref="L27:N27"/>
    <mergeCell ref="R27:T27"/>
    <mergeCell ref="L28:N28"/>
    <mergeCell ref="A22:D26"/>
    <mergeCell ref="E22:E25"/>
    <mergeCell ref="A36:D37"/>
    <mergeCell ref="F36:N36"/>
    <mergeCell ref="O36:Q37"/>
    <mergeCell ref="R36:V37"/>
    <mergeCell ref="A32:D35"/>
    <mergeCell ref="E32:E34"/>
    <mergeCell ref="L31:N31"/>
    <mergeCell ref="R31:T31"/>
    <mergeCell ref="R25:T25"/>
    <mergeCell ref="F26:H26"/>
    <mergeCell ref="L26:N26"/>
    <mergeCell ref="R26:T26"/>
    <mergeCell ref="F22:H25"/>
    <mergeCell ref="L22:N22"/>
    <mergeCell ref="R22:T22"/>
    <mergeCell ref="L23:N23"/>
    <mergeCell ref="S35:V35"/>
    <mergeCell ref="F32:H34"/>
    <mergeCell ref="I32:K34"/>
    <mergeCell ref="L32:N34"/>
    <mergeCell ref="O32:R32"/>
    <mergeCell ref="F35:H35"/>
    <mergeCell ref="I35:K35"/>
    <mergeCell ref="L35:N35"/>
    <mergeCell ref="AC36:AE36"/>
    <mergeCell ref="F37:N37"/>
    <mergeCell ref="AC37:AE37"/>
    <mergeCell ref="S32:V32"/>
    <mergeCell ref="O33:R33"/>
    <mergeCell ref="S33:V33"/>
    <mergeCell ref="AC33:AE35"/>
    <mergeCell ref="O34:R34"/>
    <mergeCell ref="S34:V34"/>
    <mergeCell ref="O35:R35"/>
    <mergeCell ref="A38:D39"/>
    <mergeCell ref="F38:H38"/>
    <mergeCell ref="I38:K38"/>
    <mergeCell ref="L38:N38"/>
    <mergeCell ref="O38:Q39"/>
    <mergeCell ref="R38:V39"/>
    <mergeCell ref="AC38:AE38"/>
    <mergeCell ref="F39:H39"/>
    <mergeCell ref="I39:K39"/>
    <mergeCell ref="L39:N39"/>
    <mergeCell ref="A40:D41"/>
    <mergeCell ref="E40:E41"/>
    <mergeCell ref="F40:H41"/>
    <mergeCell ref="I40:K40"/>
    <mergeCell ref="L40:N40"/>
    <mergeCell ref="O40:Q41"/>
    <mergeCell ref="R40:V41"/>
    <mergeCell ref="I41:K41"/>
    <mergeCell ref="L41:N41"/>
    <mergeCell ref="A42:D44"/>
    <mergeCell ref="E42:N44"/>
    <mergeCell ref="O42:Q44"/>
    <mergeCell ref="R42:V44"/>
    <mergeCell ref="A45:A51"/>
    <mergeCell ref="B45:V45"/>
    <mergeCell ref="B46:V46"/>
    <mergeCell ref="B47:V47"/>
    <mergeCell ref="B48:V48"/>
    <mergeCell ref="B49:V49"/>
    <mergeCell ref="B50:V50"/>
    <mergeCell ref="B51:V51"/>
  </mergeCells>
  <phoneticPr fontId="3"/>
  <conditionalFormatting sqref="A6:I6 M6 P6 A7:H7">
    <cfRule type="containsBlanks" dxfId="10" priority="10">
      <formula>LEN(TRIM(A6))=0</formula>
    </cfRule>
  </conditionalFormatting>
  <conditionalFormatting sqref="E9:G10 I9:I10 K9:K10 S10">
    <cfRule type="containsBlanks" dxfId="9" priority="8">
      <formula>LEN(TRIM(E9))=0</formula>
    </cfRule>
  </conditionalFormatting>
  <conditionalFormatting sqref="E11:V12">
    <cfRule type="containsBlanks" dxfId="8" priority="9">
      <formula>LEN(TRIM(E11))=0</formula>
    </cfRule>
  </conditionalFormatting>
  <conditionalFormatting sqref="I35:K35 O35:V35">
    <cfRule type="containsBlanks" dxfId="7" priority="4">
      <formula>LEN(TRIM(I35))=0</formula>
    </cfRule>
  </conditionalFormatting>
  <conditionalFormatting sqref="I39:N39 I41:N41">
    <cfRule type="containsBlanks" dxfId="6" priority="3">
      <formula>LEN(TRIM(I39))=0</formula>
    </cfRule>
  </conditionalFormatting>
  <conditionalFormatting sqref="L19:N20 Q19:S20 U19:V20">
    <cfRule type="containsBlanks" dxfId="5" priority="7">
      <formula>LEN(TRIM(L19))=0</formula>
    </cfRule>
  </conditionalFormatting>
  <conditionalFormatting sqref="L22:N31">
    <cfRule type="containsBlanks" dxfId="4" priority="6">
      <formula>LEN(TRIM(L22))=0</formula>
    </cfRule>
  </conditionalFormatting>
  <conditionalFormatting sqref="N6:N7">
    <cfRule type="containsBlanks" dxfId="3" priority="2">
      <formula>LEN(TRIM(N6))=0</formula>
    </cfRule>
  </conditionalFormatting>
  <conditionalFormatting sqref="P22:P31">
    <cfRule type="containsBlanks" dxfId="2" priority="5">
      <formula>LEN(TRIM(P22))=0</formula>
    </cfRule>
  </conditionalFormatting>
  <conditionalFormatting sqref="R7:V7">
    <cfRule type="containsBlanks" dxfId="1" priority="1">
      <formula>LEN(TRIM(R7))=0</formula>
    </cfRule>
  </conditionalFormatting>
  <conditionalFormatting sqref="R13:V15">
    <cfRule type="containsBlanks" dxfId="0" priority="11">
      <formula>LEN(TRIM(R13))=0</formula>
    </cfRule>
  </conditionalFormatting>
  <dataValidations count="3">
    <dataValidation allowBlank="1" showInputMessage="1" showErrorMessage="1" prompt="燃油特別料金、航空保険料、出入国税等を含めてください" sqref="J13:Q14" xr:uid="{A52143FC-A9D2-48DA-92D9-A033E898E4C8}"/>
    <dataValidation showInputMessage="1" showErrorMessage="1" sqref="A6" xr:uid="{444A2344-76DD-4F4C-8A41-33A387D4CF94}"/>
    <dataValidation type="list" errorStyle="information" allowBlank="1" showInputMessage="1" prompt="プルダウンリストにない場合は直接入力してください" sqref="I6:L7" xr:uid="{A0BBA4B6-30A1-4091-A5AE-44EAFCD0400E}">
      <formula1>$Z$6:$Z$58</formula1>
    </dataValidation>
  </dataValidations>
  <printOptions horizontalCentered="1"/>
  <pageMargins left="0.59055118110236227" right="0.39370078740157483" top="0.27" bottom="0" header="0.25" footer="0.31496062992125984"/>
  <pageSetup paperSize="9" scale="78" orientation="portrait" cellComments="asDisplayed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E4AA6-9AD0-4F4C-878F-15DDFE8BBBD8}">
  <sheetPr>
    <pageSetUpPr fitToPage="1"/>
  </sheetPr>
  <dimension ref="A1:J26"/>
  <sheetViews>
    <sheetView view="pageBreakPreview" zoomScaleNormal="100" workbookViewId="0">
      <selection activeCell="B8" sqref="B8:G8"/>
    </sheetView>
  </sheetViews>
  <sheetFormatPr defaultRowHeight="13.5"/>
  <cols>
    <col min="1" max="1" width="6.5" style="465" customWidth="1"/>
    <col min="2" max="3" width="7.5" style="444" customWidth="1"/>
    <col min="4" max="4" width="5.375" style="494" customWidth="1"/>
    <col min="5" max="5" width="3.125" style="444" customWidth="1"/>
    <col min="6" max="6" width="7.25" style="444" customWidth="1"/>
    <col min="7" max="7" width="20.125" style="444" customWidth="1"/>
    <col min="8" max="8" width="17.75" style="465" customWidth="1"/>
    <col min="9" max="9" width="17.75" style="444" customWidth="1"/>
    <col min="10" max="10" width="46.375" style="443" customWidth="1"/>
    <col min="11" max="256" width="9" style="444"/>
    <col min="257" max="257" width="6.5" style="444" customWidth="1"/>
    <col min="258" max="259" width="7.5" style="444" customWidth="1"/>
    <col min="260" max="260" width="5.375" style="444" customWidth="1"/>
    <col min="261" max="261" width="3.125" style="444" customWidth="1"/>
    <col min="262" max="262" width="7.25" style="444" customWidth="1"/>
    <col min="263" max="263" width="20.125" style="444" customWidth="1"/>
    <col min="264" max="265" width="17.75" style="444" customWidth="1"/>
    <col min="266" max="512" width="9" style="444"/>
    <col min="513" max="513" width="6.5" style="444" customWidth="1"/>
    <col min="514" max="515" width="7.5" style="444" customWidth="1"/>
    <col min="516" max="516" width="5.375" style="444" customWidth="1"/>
    <col min="517" max="517" width="3.125" style="444" customWidth="1"/>
    <col min="518" max="518" width="7.25" style="444" customWidth="1"/>
    <col min="519" max="519" width="20.125" style="444" customWidth="1"/>
    <col min="520" max="521" width="17.75" style="444" customWidth="1"/>
    <col min="522" max="768" width="9" style="444"/>
    <col min="769" max="769" width="6.5" style="444" customWidth="1"/>
    <col min="770" max="771" width="7.5" style="444" customWidth="1"/>
    <col min="772" max="772" width="5.375" style="444" customWidth="1"/>
    <col min="773" max="773" width="3.125" style="444" customWidth="1"/>
    <col min="774" max="774" width="7.25" style="444" customWidth="1"/>
    <col min="775" max="775" width="20.125" style="444" customWidth="1"/>
    <col min="776" max="777" width="17.75" style="444" customWidth="1"/>
    <col min="778" max="1024" width="9" style="444"/>
    <col min="1025" max="1025" width="6.5" style="444" customWidth="1"/>
    <col min="1026" max="1027" width="7.5" style="444" customWidth="1"/>
    <col min="1028" max="1028" width="5.375" style="444" customWidth="1"/>
    <col min="1029" max="1029" width="3.125" style="444" customWidth="1"/>
    <col min="1030" max="1030" width="7.25" style="444" customWidth="1"/>
    <col min="1031" max="1031" width="20.125" style="444" customWidth="1"/>
    <col min="1032" max="1033" width="17.75" style="444" customWidth="1"/>
    <col min="1034" max="1280" width="9" style="444"/>
    <col min="1281" max="1281" width="6.5" style="444" customWidth="1"/>
    <col min="1282" max="1283" width="7.5" style="444" customWidth="1"/>
    <col min="1284" max="1284" width="5.375" style="444" customWidth="1"/>
    <col min="1285" max="1285" width="3.125" style="444" customWidth="1"/>
    <col min="1286" max="1286" width="7.25" style="444" customWidth="1"/>
    <col min="1287" max="1287" width="20.125" style="444" customWidth="1"/>
    <col min="1288" max="1289" width="17.75" style="444" customWidth="1"/>
    <col min="1290" max="1536" width="9" style="444"/>
    <col min="1537" max="1537" width="6.5" style="444" customWidth="1"/>
    <col min="1538" max="1539" width="7.5" style="444" customWidth="1"/>
    <col min="1540" max="1540" width="5.375" style="444" customWidth="1"/>
    <col min="1541" max="1541" width="3.125" style="444" customWidth="1"/>
    <col min="1542" max="1542" width="7.25" style="444" customWidth="1"/>
    <col min="1543" max="1543" width="20.125" style="444" customWidth="1"/>
    <col min="1544" max="1545" width="17.75" style="444" customWidth="1"/>
    <col min="1546" max="1792" width="9" style="444"/>
    <col min="1793" max="1793" width="6.5" style="444" customWidth="1"/>
    <col min="1794" max="1795" width="7.5" style="444" customWidth="1"/>
    <col min="1796" max="1796" width="5.375" style="444" customWidth="1"/>
    <col min="1797" max="1797" width="3.125" style="444" customWidth="1"/>
    <col min="1798" max="1798" width="7.25" style="444" customWidth="1"/>
    <col min="1799" max="1799" width="20.125" style="444" customWidth="1"/>
    <col min="1800" max="1801" width="17.75" style="444" customWidth="1"/>
    <col min="1802" max="2048" width="9" style="444"/>
    <col min="2049" max="2049" width="6.5" style="444" customWidth="1"/>
    <col min="2050" max="2051" width="7.5" style="444" customWidth="1"/>
    <col min="2052" max="2052" width="5.375" style="444" customWidth="1"/>
    <col min="2053" max="2053" width="3.125" style="444" customWidth="1"/>
    <col min="2054" max="2054" width="7.25" style="444" customWidth="1"/>
    <col min="2055" max="2055" width="20.125" style="444" customWidth="1"/>
    <col min="2056" max="2057" width="17.75" style="444" customWidth="1"/>
    <col min="2058" max="2304" width="9" style="444"/>
    <col min="2305" max="2305" width="6.5" style="444" customWidth="1"/>
    <col min="2306" max="2307" width="7.5" style="444" customWidth="1"/>
    <col min="2308" max="2308" width="5.375" style="444" customWidth="1"/>
    <col min="2309" max="2309" width="3.125" style="444" customWidth="1"/>
    <col min="2310" max="2310" width="7.25" style="444" customWidth="1"/>
    <col min="2311" max="2311" width="20.125" style="444" customWidth="1"/>
    <col min="2312" max="2313" width="17.75" style="444" customWidth="1"/>
    <col min="2314" max="2560" width="9" style="444"/>
    <col min="2561" max="2561" width="6.5" style="444" customWidth="1"/>
    <col min="2562" max="2563" width="7.5" style="444" customWidth="1"/>
    <col min="2564" max="2564" width="5.375" style="444" customWidth="1"/>
    <col min="2565" max="2565" width="3.125" style="444" customWidth="1"/>
    <col min="2566" max="2566" width="7.25" style="444" customWidth="1"/>
    <col min="2567" max="2567" width="20.125" style="444" customWidth="1"/>
    <col min="2568" max="2569" width="17.75" style="444" customWidth="1"/>
    <col min="2570" max="2816" width="9" style="444"/>
    <col min="2817" max="2817" width="6.5" style="444" customWidth="1"/>
    <col min="2818" max="2819" width="7.5" style="444" customWidth="1"/>
    <col min="2820" max="2820" width="5.375" style="444" customWidth="1"/>
    <col min="2821" max="2821" width="3.125" style="444" customWidth="1"/>
    <col min="2822" max="2822" width="7.25" style="444" customWidth="1"/>
    <col min="2823" max="2823" width="20.125" style="444" customWidth="1"/>
    <col min="2824" max="2825" width="17.75" style="444" customWidth="1"/>
    <col min="2826" max="3072" width="9" style="444"/>
    <col min="3073" max="3073" width="6.5" style="444" customWidth="1"/>
    <col min="3074" max="3075" width="7.5" style="444" customWidth="1"/>
    <col min="3076" max="3076" width="5.375" style="444" customWidth="1"/>
    <col min="3077" max="3077" width="3.125" style="444" customWidth="1"/>
    <col min="3078" max="3078" width="7.25" style="444" customWidth="1"/>
    <col min="3079" max="3079" width="20.125" style="444" customWidth="1"/>
    <col min="3080" max="3081" width="17.75" style="444" customWidth="1"/>
    <col min="3082" max="3328" width="9" style="444"/>
    <col min="3329" max="3329" width="6.5" style="444" customWidth="1"/>
    <col min="3330" max="3331" width="7.5" style="444" customWidth="1"/>
    <col min="3332" max="3332" width="5.375" style="444" customWidth="1"/>
    <col min="3333" max="3333" width="3.125" style="444" customWidth="1"/>
    <col min="3334" max="3334" width="7.25" style="444" customWidth="1"/>
    <col min="3335" max="3335" width="20.125" style="444" customWidth="1"/>
    <col min="3336" max="3337" width="17.75" style="444" customWidth="1"/>
    <col min="3338" max="3584" width="9" style="444"/>
    <col min="3585" max="3585" width="6.5" style="444" customWidth="1"/>
    <col min="3586" max="3587" width="7.5" style="444" customWidth="1"/>
    <col min="3588" max="3588" width="5.375" style="444" customWidth="1"/>
    <col min="3589" max="3589" width="3.125" style="444" customWidth="1"/>
    <col min="3590" max="3590" width="7.25" style="444" customWidth="1"/>
    <col min="3591" max="3591" width="20.125" style="444" customWidth="1"/>
    <col min="3592" max="3593" width="17.75" style="444" customWidth="1"/>
    <col min="3594" max="3840" width="9" style="444"/>
    <col min="3841" max="3841" width="6.5" style="444" customWidth="1"/>
    <col min="3842" max="3843" width="7.5" style="444" customWidth="1"/>
    <col min="3844" max="3844" width="5.375" style="444" customWidth="1"/>
    <col min="3845" max="3845" width="3.125" style="444" customWidth="1"/>
    <col min="3846" max="3846" width="7.25" style="444" customWidth="1"/>
    <col min="3847" max="3847" width="20.125" style="444" customWidth="1"/>
    <col min="3848" max="3849" width="17.75" style="444" customWidth="1"/>
    <col min="3850" max="4096" width="9" style="444"/>
    <col min="4097" max="4097" width="6.5" style="444" customWidth="1"/>
    <col min="4098" max="4099" width="7.5" style="444" customWidth="1"/>
    <col min="4100" max="4100" width="5.375" style="444" customWidth="1"/>
    <col min="4101" max="4101" width="3.125" style="444" customWidth="1"/>
    <col min="4102" max="4102" width="7.25" style="444" customWidth="1"/>
    <col min="4103" max="4103" width="20.125" style="444" customWidth="1"/>
    <col min="4104" max="4105" width="17.75" style="444" customWidth="1"/>
    <col min="4106" max="4352" width="9" style="444"/>
    <col min="4353" max="4353" width="6.5" style="444" customWidth="1"/>
    <col min="4354" max="4355" width="7.5" style="444" customWidth="1"/>
    <col min="4356" max="4356" width="5.375" style="444" customWidth="1"/>
    <col min="4357" max="4357" width="3.125" style="444" customWidth="1"/>
    <col min="4358" max="4358" width="7.25" style="444" customWidth="1"/>
    <col min="4359" max="4359" width="20.125" style="444" customWidth="1"/>
    <col min="4360" max="4361" width="17.75" style="444" customWidth="1"/>
    <col min="4362" max="4608" width="9" style="444"/>
    <col min="4609" max="4609" width="6.5" style="444" customWidth="1"/>
    <col min="4610" max="4611" width="7.5" style="444" customWidth="1"/>
    <col min="4612" max="4612" width="5.375" style="444" customWidth="1"/>
    <col min="4613" max="4613" width="3.125" style="444" customWidth="1"/>
    <col min="4614" max="4614" width="7.25" style="444" customWidth="1"/>
    <col min="4615" max="4615" width="20.125" style="444" customWidth="1"/>
    <col min="4616" max="4617" width="17.75" style="444" customWidth="1"/>
    <col min="4618" max="4864" width="9" style="444"/>
    <col min="4865" max="4865" width="6.5" style="444" customWidth="1"/>
    <col min="4866" max="4867" width="7.5" style="444" customWidth="1"/>
    <col min="4868" max="4868" width="5.375" style="444" customWidth="1"/>
    <col min="4869" max="4869" width="3.125" style="444" customWidth="1"/>
    <col min="4870" max="4870" width="7.25" style="444" customWidth="1"/>
    <col min="4871" max="4871" width="20.125" style="444" customWidth="1"/>
    <col min="4872" max="4873" width="17.75" style="444" customWidth="1"/>
    <col min="4874" max="5120" width="9" style="444"/>
    <col min="5121" max="5121" width="6.5" style="444" customWidth="1"/>
    <col min="5122" max="5123" width="7.5" style="444" customWidth="1"/>
    <col min="5124" max="5124" width="5.375" style="444" customWidth="1"/>
    <col min="5125" max="5125" width="3.125" style="444" customWidth="1"/>
    <col min="5126" max="5126" width="7.25" style="444" customWidth="1"/>
    <col min="5127" max="5127" width="20.125" style="444" customWidth="1"/>
    <col min="5128" max="5129" width="17.75" style="444" customWidth="1"/>
    <col min="5130" max="5376" width="9" style="444"/>
    <col min="5377" max="5377" width="6.5" style="444" customWidth="1"/>
    <col min="5378" max="5379" width="7.5" style="444" customWidth="1"/>
    <col min="5380" max="5380" width="5.375" style="444" customWidth="1"/>
    <col min="5381" max="5381" width="3.125" style="444" customWidth="1"/>
    <col min="5382" max="5382" width="7.25" style="444" customWidth="1"/>
    <col min="5383" max="5383" width="20.125" style="444" customWidth="1"/>
    <col min="5384" max="5385" width="17.75" style="444" customWidth="1"/>
    <col min="5386" max="5632" width="9" style="444"/>
    <col min="5633" max="5633" width="6.5" style="444" customWidth="1"/>
    <col min="5634" max="5635" width="7.5" style="444" customWidth="1"/>
    <col min="5636" max="5636" width="5.375" style="444" customWidth="1"/>
    <col min="5637" max="5637" width="3.125" style="444" customWidth="1"/>
    <col min="5638" max="5638" width="7.25" style="444" customWidth="1"/>
    <col min="5639" max="5639" width="20.125" style="444" customWidth="1"/>
    <col min="5640" max="5641" width="17.75" style="444" customWidth="1"/>
    <col min="5642" max="5888" width="9" style="444"/>
    <col min="5889" max="5889" width="6.5" style="444" customWidth="1"/>
    <col min="5890" max="5891" width="7.5" style="444" customWidth="1"/>
    <col min="5892" max="5892" width="5.375" style="444" customWidth="1"/>
    <col min="5893" max="5893" width="3.125" style="444" customWidth="1"/>
    <col min="5894" max="5894" width="7.25" style="444" customWidth="1"/>
    <col min="5895" max="5895" width="20.125" style="444" customWidth="1"/>
    <col min="5896" max="5897" width="17.75" style="444" customWidth="1"/>
    <col min="5898" max="6144" width="9" style="444"/>
    <col min="6145" max="6145" width="6.5" style="444" customWidth="1"/>
    <col min="6146" max="6147" width="7.5" style="444" customWidth="1"/>
    <col min="6148" max="6148" width="5.375" style="444" customWidth="1"/>
    <col min="6149" max="6149" width="3.125" style="444" customWidth="1"/>
    <col min="6150" max="6150" width="7.25" style="444" customWidth="1"/>
    <col min="6151" max="6151" width="20.125" style="444" customWidth="1"/>
    <col min="6152" max="6153" width="17.75" style="444" customWidth="1"/>
    <col min="6154" max="6400" width="9" style="444"/>
    <col min="6401" max="6401" width="6.5" style="444" customWidth="1"/>
    <col min="6402" max="6403" width="7.5" style="444" customWidth="1"/>
    <col min="6404" max="6404" width="5.375" style="444" customWidth="1"/>
    <col min="6405" max="6405" width="3.125" style="444" customWidth="1"/>
    <col min="6406" max="6406" width="7.25" style="444" customWidth="1"/>
    <col min="6407" max="6407" width="20.125" style="444" customWidth="1"/>
    <col min="6408" max="6409" width="17.75" style="444" customWidth="1"/>
    <col min="6410" max="6656" width="9" style="444"/>
    <col min="6657" max="6657" width="6.5" style="444" customWidth="1"/>
    <col min="6658" max="6659" width="7.5" style="444" customWidth="1"/>
    <col min="6660" max="6660" width="5.375" style="444" customWidth="1"/>
    <col min="6661" max="6661" width="3.125" style="444" customWidth="1"/>
    <col min="6662" max="6662" width="7.25" style="444" customWidth="1"/>
    <col min="6663" max="6663" width="20.125" style="444" customWidth="1"/>
    <col min="6664" max="6665" width="17.75" style="444" customWidth="1"/>
    <col min="6666" max="6912" width="9" style="444"/>
    <col min="6913" max="6913" width="6.5" style="444" customWidth="1"/>
    <col min="6914" max="6915" width="7.5" style="444" customWidth="1"/>
    <col min="6916" max="6916" width="5.375" style="444" customWidth="1"/>
    <col min="6917" max="6917" width="3.125" style="444" customWidth="1"/>
    <col min="6918" max="6918" width="7.25" style="444" customWidth="1"/>
    <col min="6919" max="6919" width="20.125" style="444" customWidth="1"/>
    <col min="6920" max="6921" width="17.75" style="444" customWidth="1"/>
    <col min="6922" max="7168" width="9" style="444"/>
    <col min="7169" max="7169" width="6.5" style="444" customWidth="1"/>
    <col min="7170" max="7171" width="7.5" style="444" customWidth="1"/>
    <col min="7172" max="7172" width="5.375" style="444" customWidth="1"/>
    <col min="7173" max="7173" width="3.125" style="444" customWidth="1"/>
    <col min="7174" max="7174" width="7.25" style="444" customWidth="1"/>
    <col min="7175" max="7175" width="20.125" style="444" customWidth="1"/>
    <col min="7176" max="7177" width="17.75" style="444" customWidth="1"/>
    <col min="7178" max="7424" width="9" style="444"/>
    <col min="7425" max="7425" width="6.5" style="444" customWidth="1"/>
    <col min="7426" max="7427" width="7.5" style="444" customWidth="1"/>
    <col min="7428" max="7428" width="5.375" style="444" customWidth="1"/>
    <col min="7429" max="7429" width="3.125" style="444" customWidth="1"/>
    <col min="7430" max="7430" width="7.25" style="444" customWidth="1"/>
    <col min="7431" max="7431" width="20.125" style="444" customWidth="1"/>
    <col min="7432" max="7433" width="17.75" style="444" customWidth="1"/>
    <col min="7434" max="7680" width="9" style="444"/>
    <col min="7681" max="7681" width="6.5" style="444" customWidth="1"/>
    <col min="7682" max="7683" width="7.5" style="444" customWidth="1"/>
    <col min="7684" max="7684" width="5.375" style="444" customWidth="1"/>
    <col min="7685" max="7685" width="3.125" style="444" customWidth="1"/>
    <col min="7686" max="7686" width="7.25" style="444" customWidth="1"/>
    <col min="7687" max="7687" width="20.125" style="444" customWidth="1"/>
    <col min="7688" max="7689" width="17.75" style="444" customWidth="1"/>
    <col min="7690" max="7936" width="9" style="444"/>
    <col min="7937" max="7937" width="6.5" style="444" customWidth="1"/>
    <col min="7938" max="7939" width="7.5" style="444" customWidth="1"/>
    <col min="7940" max="7940" width="5.375" style="444" customWidth="1"/>
    <col min="7941" max="7941" width="3.125" style="444" customWidth="1"/>
    <col min="7942" max="7942" width="7.25" style="444" customWidth="1"/>
    <col min="7943" max="7943" width="20.125" style="444" customWidth="1"/>
    <col min="7944" max="7945" width="17.75" style="444" customWidth="1"/>
    <col min="7946" max="8192" width="9" style="444"/>
    <col min="8193" max="8193" width="6.5" style="444" customWidth="1"/>
    <col min="8194" max="8195" width="7.5" style="444" customWidth="1"/>
    <col min="8196" max="8196" width="5.375" style="444" customWidth="1"/>
    <col min="8197" max="8197" width="3.125" style="444" customWidth="1"/>
    <col min="8198" max="8198" width="7.25" style="444" customWidth="1"/>
    <col min="8199" max="8199" width="20.125" style="444" customWidth="1"/>
    <col min="8200" max="8201" width="17.75" style="444" customWidth="1"/>
    <col min="8202" max="8448" width="9" style="444"/>
    <col min="8449" max="8449" width="6.5" style="444" customWidth="1"/>
    <col min="8450" max="8451" width="7.5" style="444" customWidth="1"/>
    <col min="8452" max="8452" width="5.375" style="444" customWidth="1"/>
    <col min="8453" max="8453" width="3.125" style="444" customWidth="1"/>
    <col min="8454" max="8454" width="7.25" style="444" customWidth="1"/>
    <col min="8455" max="8455" width="20.125" style="444" customWidth="1"/>
    <col min="8456" max="8457" width="17.75" style="444" customWidth="1"/>
    <col min="8458" max="8704" width="9" style="444"/>
    <col min="8705" max="8705" width="6.5" style="444" customWidth="1"/>
    <col min="8706" max="8707" width="7.5" style="444" customWidth="1"/>
    <col min="8708" max="8708" width="5.375" style="444" customWidth="1"/>
    <col min="8709" max="8709" width="3.125" style="444" customWidth="1"/>
    <col min="8710" max="8710" width="7.25" style="444" customWidth="1"/>
    <col min="8711" max="8711" width="20.125" style="444" customWidth="1"/>
    <col min="8712" max="8713" width="17.75" style="444" customWidth="1"/>
    <col min="8714" max="8960" width="9" style="444"/>
    <col min="8961" max="8961" width="6.5" style="444" customWidth="1"/>
    <col min="8962" max="8963" width="7.5" style="444" customWidth="1"/>
    <col min="8964" max="8964" width="5.375" style="444" customWidth="1"/>
    <col min="8965" max="8965" width="3.125" style="444" customWidth="1"/>
    <col min="8966" max="8966" width="7.25" style="444" customWidth="1"/>
    <col min="8967" max="8967" width="20.125" style="444" customWidth="1"/>
    <col min="8968" max="8969" width="17.75" style="444" customWidth="1"/>
    <col min="8970" max="9216" width="9" style="444"/>
    <col min="9217" max="9217" width="6.5" style="444" customWidth="1"/>
    <col min="9218" max="9219" width="7.5" style="444" customWidth="1"/>
    <col min="9220" max="9220" width="5.375" style="444" customWidth="1"/>
    <col min="9221" max="9221" width="3.125" style="444" customWidth="1"/>
    <col min="9222" max="9222" width="7.25" style="444" customWidth="1"/>
    <col min="9223" max="9223" width="20.125" style="444" customWidth="1"/>
    <col min="9224" max="9225" width="17.75" style="444" customWidth="1"/>
    <col min="9226" max="9472" width="9" style="444"/>
    <col min="9473" max="9473" width="6.5" style="444" customWidth="1"/>
    <col min="9474" max="9475" width="7.5" style="444" customWidth="1"/>
    <col min="9476" max="9476" width="5.375" style="444" customWidth="1"/>
    <col min="9477" max="9477" width="3.125" style="444" customWidth="1"/>
    <col min="9478" max="9478" width="7.25" style="444" customWidth="1"/>
    <col min="9479" max="9479" width="20.125" style="444" customWidth="1"/>
    <col min="9480" max="9481" width="17.75" style="444" customWidth="1"/>
    <col min="9482" max="9728" width="9" style="444"/>
    <col min="9729" max="9729" width="6.5" style="444" customWidth="1"/>
    <col min="9730" max="9731" width="7.5" style="444" customWidth="1"/>
    <col min="9732" max="9732" width="5.375" style="444" customWidth="1"/>
    <col min="9733" max="9733" width="3.125" style="444" customWidth="1"/>
    <col min="9734" max="9734" width="7.25" style="444" customWidth="1"/>
    <col min="9735" max="9735" width="20.125" style="444" customWidth="1"/>
    <col min="9736" max="9737" width="17.75" style="444" customWidth="1"/>
    <col min="9738" max="9984" width="9" style="444"/>
    <col min="9985" max="9985" width="6.5" style="444" customWidth="1"/>
    <col min="9986" max="9987" width="7.5" style="444" customWidth="1"/>
    <col min="9988" max="9988" width="5.375" style="444" customWidth="1"/>
    <col min="9989" max="9989" width="3.125" style="444" customWidth="1"/>
    <col min="9990" max="9990" width="7.25" style="444" customWidth="1"/>
    <col min="9991" max="9991" width="20.125" style="444" customWidth="1"/>
    <col min="9992" max="9993" width="17.75" style="444" customWidth="1"/>
    <col min="9994" max="10240" width="9" style="444"/>
    <col min="10241" max="10241" width="6.5" style="444" customWidth="1"/>
    <col min="10242" max="10243" width="7.5" style="444" customWidth="1"/>
    <col min="10244" max="10244" width="5.375" style="444" customWidth="1"/>
    <col min="10245" max="10245" width="3.125" style="444" customWidth="1"/>
    <col min="10246" max="10246" width="7.25" style="444" customWidth="1"/>
    <col min="10247" max="10247" width="20.125" style="444" customWidth="1"/>
    <col min="10248" max="10249" width="17.75" style="444" customWidth="1"/>
    <col min="10250" max="10496" width="9" style="444"/>
    <col min="10497" max="10497" width="6.5" style="444" customWidth="1"/>
    <col min="10498" max="10499" width="7.5" style="444" customWidth="1"/>
    <col min="10500" max="10500" width="5.375" style="444" customWidth="1"/>
    <col min="10501" max="10501" width="3.125" style="444" customWidth="1"/>
    <col min="10502" max="10502" width="7.25" style="444" customWidth="1"/>
    <col min="10503" max="10503" width="20.125" style="444" customWidth="1"/>
    <col min="10504" max="10505" width="17.75" style="444" customWidth="1"/>
    <col min="10506" max="10752" width="9" style="444"/>
    <col min="10753" max="10753" width="6.5" style="444" customWidth="1"/>
    <col min="10754" max="10755" width="7.5" style="444" customWidth="1"/>
    <col min="10756" max="10756" width="5.375" style="444" customWidth="1"/>
    <col min="10757" max="10757" width="3.125" style="444" customWidth="1"/>
    <col min="10758" max="10758" width="7.25" style="444" customWidth="1"/>
    <col min="10759" max="10759" width="20.125" style="444" customWidth="1"/>
    <col min="10760" max="10761" width="17.75" style="444" customWidth="1"/>
    <col min="10762" max="11008" width="9" style="444"/>
    <col min="11009" max="11009" width="6.5" style="444" customWidth="1"/>
    <col min="11010" max="11011" width="7.5" style="444" customWidth="1"/>
    <col min="11012" max="11012" width="5.375" style="444" customWidth="1"/>
    <col min="11013" max="11013" width="3.125" style="444" customWidth="1"/>
    <col min="11014" max="11014" width="7.25" style="444" customWidth="1"/>
    <col min="11015" max="11015" width="20.125" style="444" customWidth="1"/>
    <col min="11016" max="11017" width="17.75" style="444" customWidth="1"/>
    <col min="11018" max="11264" width="9" style="444"/>
    <col min="11265" max="11265" width="6.5" style="444" customWidth="1"/>
    <col min="11266" max="11267" width="7.5" style="444" customWidth="1"/>
    <col min="11268" max="11268" width="5.375" style="444" customWidth="1"/>
    <col min="11269" max="11269" width="3.125" style="444" customWidth="1"/>
    <col min="11270" max="11270" width="7.25" style="444" customWidth="1"/>
    <col min="11271" max="11271" width="20.125" style="444" customWidth="1"/>
    <col min="11272" max="11273" width="17.75" style="444" customWidth="1"/>
    <col min="11274" max="11520" width="9" style="444"/>
    <col min="11521" max="11521" width="6.5" style="444" customWidth="1"/>
    <col min="11522" max="11523" width="7.5" style="444" customWidth="1"/>
    <col min="11524" max="11524" width="5.375" style="444" customWidth="1"/>
    <col min="11525" max="11525" width="3.125" style="444" customWidth="1"/>
    <col min="11526" max="11526" width="7.25" style="444" customWidth="1"/>
    <col min="11527" max="11527" width="20.125" style="444" customWidth="1"/>
    <col min="11528" max="11529" width="17.75" style="444" customWidth="1"/>
    <col min="11530" max="11776" width="9" style="444"/>
    <col min="11777" max="11777" width="6.5" style="444" customWidth="1"/>
    <col min="11778" max="11779" width="7.5" style="444" customWidth="1"/>
    <col min="11780" max="11780" width="5.375" style="444" customWidth="1"/>
    <col min="11781" max="11781" width="3.125" style="444" customWidth="1"/>
    <col min="11782" max="11782" width="7.25" style="444" customWidth="1"/>
    <col min="11783" max="11783" width="20.125" style="444" customWidth="1"/>
    <col min="11784" max="11785" width="17.75" style="444" customWidth="1"/>
    <col min="11786" max="12032" width="9" style="444"/>
    <col min="12033" max="12033" width="6.5" style="444" customWidth="1"/>
    <col min="12034" max="12035" width="7.5" style="444" customWidth="1"/>
    <col min="12036" max="12036" width="5.375" style="444" customWidth="1"/>
    <col min="12037" max="12037" width="3.125" style="444" customWidth="1"/>
    <col min="12038" max="12038" width="7.25" style="444" customWidth="1"/>
    <col min="12039" max="12039" width="20.125" style="444" customWidth="1"/>
    <col min="12040" max="12041" width="17.75" style="444" customWidth="1"/>
    <col min="12042" max="12288" width="9" style="444"/>
    <col min="12289" max="12289" width="6.5" style="444" customWidth="1"/>
    <col min="12290" max="12291" width="7.5" style="444" customWidth="1"/>
    <col min="12292" max="12292" width="5.375" style="444" customWidth="1"/>
    <col min="12293" max="12293" width="3.125" style="444" customWidth="1"/>
    <col min="12294" max="12294" width="7.25" style="444" customWidth="1"/>
    <col min="12295" max="12295" width="20.125" style="444" customWidth="1"/>
    <col min="12296" max="12297" width="17.75" style="444" customWidth="1"/>
    <col min="12298" max="12544" width="9" style="444"/>
    <col min="12545" max="12545" width="6.5" style="444" customWidth="1"/>
    <col min="12546" max="12547" width="7.5" style="444" customWidth="1"/>
    <col min="12548" max="12548" width="5.375" style="444" customWidth="1"/>
    <col min="12549" max="12549" width="3.125" style="444" customWidth="1"/>
    <col min="12550" max="12550" width="7.25" style="444" customWidth="1"/>
    <col min="12551" max="12551" width="20.125" style="444" customWidth="1"/>
    <col min="12552" max="12553" width="17.75" style="444" customWidth="1"/>
    <col min="12554" max="12800" width="9" style="444"/>
    <col min="12801" max="12801" width="6.5" style="444" customWidth="1"/>
    <col min="12802" max="12803" width="7.5" style="444" customWidth="1"/>
    <col min="12804" max="12804" width="5.375" style="444" customWidth="1"/>
    <col min="12805" max="12805" width="3.125" style="444" customWidth="1"/>
    <col min="12806" max="12806" width="7.25" style="444" customWidth="1"/>
    <col min="12807" max="12807" width="20.125" style="444" customWidth="1"/>
    <col min="12808" max="12809" width="17.75" style="444" customWidth="1"/>
    <col min="12810" max="13056" width="9" style="444"/>
    <col min="13057" max="13057" width="6.5" style="444" customWidth="1"/>
    <col min="13058" max="13059" width="7.5" style="444" customWidth="1"/>
    <col min="13060" max="13060" width="5.375" style="444" customWidth="1"/>
    <col min="13061" max="13061" width="3.125" style="444" customWidth="1"/>
    <col min="13062" max="13062" width="7.25" style="444" customWidth="1"/>
    <col min="13063" max="13063" width="20.125" style="444" customWidth="1"/>
    <col min="13064" max="13065" width="17.75" style="444" customWidth="1"/>
    <col min="13066" max="13312" width="9" style="444"/>
    <col min="13313" max="13313" width="6.5" style="444" customWidth="1"/>
    <col min="13314" max="13315" width="7.5" style="444" customWidth="1"/>
    <col min="13316" max="13316" width="5.375" style="444" customWidth="1"/>
    <col min="13317" max="13317" width="3.125" style="444" customWidth="1"/>
    <col min="13318" max="13318" width="7.25" style="444" customWidth="1"/>
    <col min="13319" max="13319" width="20.125" style="444" customWidth="1"/>
    <col min="13320" max="13321" width="17.75" style="444" customWidth="1"/>
    <col min="13322" max="13568" width="9" style="444"/>
    <col min="13569" max="13569" width="6.5" style="444" customWidth="1"/>
    <col min="13570" max="13571" width="7.5" style="444" customWidth="1"/>
    <col min="13572" max="13572" width="5.375" style="444" customWidth="1"/>
    <col min="13573" max="13573" width="3.125" style="444" customWidth="1"/>
    <col min="13574" max="13574" width="7.25" style="444" customWidth="1"/>
    <col min="13575" max="13575" width="20.125" style="444" customWidth="1"/>
    <col min="13576" max="13577" width="17.75" style="444" customWidth="1"/>
    <col min="13578" max="13824" width="9" style="444"/>
    <col min="13825" max="13825" width="6.5" style="444" customWidth="1"/>
    <col min="13826" max="13827" width="7.5" style="444" customWidth="1"/>
    <col min="13828" max="13828" width="5.375" style="444" customWidth="1"/>
    <col min="13829" max="13829" width="3.125" style="444" customWidth="1"/>
    <col min="13830" max="13830" width="7.25" style="444" customWidth="1"/>
    <col min="13831" max="13831" width="20.125" style="444" customWidth="1"/>
    <col min="13832" max="13833" width="17.75" style="444" customWidth="1"/>
    <col min="13834" max="14080" width="9" style="444"/>
    <col min="14081" max="14081" width="6.5" style="444" customWidth="1"/>
    <col min="14082" max="14083" width="7.5" style="444" customWidth="1"/>
    <col min="14084" max="14084" width="5.375" style="444" customWidth="1"/>
    <col min="14085" max="14085" width="3.125" style="444" customWidth="1"/>
    <col min="14086" max="14086" width="7.25" style="444" customWidth="1"/>
    <col min="14087" max="14087" width="20.125" style="444" customWidth="1"/>
    <col min="14088" max="14089" width="17.75" style="444" customWidth="1"/>
    <col min="14090" max="14336" width="9" style="444"/>
    <col min="14337" max="14337" width="6.5" style="444" customWidth="1"/>
    <col min="14338" max="14339" width="7.5" style="444" customWidth="1"/>
    <col min="14340" max="14340" width="5.375" style="444" customWidth="1"/>
    <col min="14341" max="14341" width="3.125" style="444" customWidth="1"/>
    <col min="14342" max="14342" width="7.25" style="444" customWidth="1"/>
    <col min="14343" max="14343" width="20.125" style="444" customWidth="1"/>
    <col min="14344" max="14345" width="17.75" style="444" customWidth="1"/>
    <col min="14346" max="14592" width="9" style="444"/>
    <col min="14593" max="14593" width="6.5" style="444" customWidth="1"/>
    <col min="14594" max="14595" width="7.5" style="444" customWidth="1"/>
    <col min="14596" max="14596" width="5.375" style="444" customWidth="1"/>
    <col min="14597" max="14597" width="3.125" style="444" customWidth="1"/>
    <col min="14598" max="14598" width="7.25" style="444" customWidth="1"/>
    <col min="14599" max="14599" width="20.125" style="444" customWidth="1"/>
    <col min="14600" max="14601" width="17.75" style="444" customWidth="1"/>
    <col min="14602" max="14848" width="9" style="444"/>
    <col min="14849" max="14849" width="6.5" style="444" customWidth="1"/>
    <col min="14850" max="14851" width="7.5" style="444" customWidth="1"/>
    <col min="14852" max="14852" width="5.375" style="444" customWidth="1"/>
    <col min="14853" max="14853" width="3.125" style="444" customWidth="1"/>
    <col min="14854" max="14854" width="7.25" style="444" customWidth="1"/>
    <col min="14855" max="14855" width="20.125" style="444" customWidth="1"/>
    <col min="14856" max="14857" width="17.75" style="444" customWidth="1"/>
    <col min="14858" max="15104" width="9" style="444"/>
    <col min="15105" max="15105" width="6.5" style="444" customWidth="1"/>
    <col min="15106" max="15107" width="7.5" style="444" customWidth="1"/>
    <col min="15108" max="15108" width="5.375" style="444" customWidth="1"/>
    <col min="15109" max="15109" width="3.125" style="444" customWidth="1"/>
    <col min="15110" max="15110" width="7.25" style="444" customWidth="1"/>
    <col min="15111" max="15111" width="20.125" style="444" customWidth="1"/>
    <col min="15112" max="15113" width="17.75" style="444" customWidth="1"/>
    <col min="15114" max="15360" width="9" style="444"/>
    <col min="15361" max="15361" width="6.5" style="444" customWidth="1"/>
    <col min="15362" max="15363" width="7.5" style="444" customWidth="1"/>
    <col min="15364" max="15364" width="5.375" style="444" customWidth="1"/>
    <col min="15365" max="15365" width="3.125" style="444" customWidth="1"/>
    <col min="15366" max="15366" width="7.25" style="444" customWidth="1"/>
    <col min="15367" max="15367" width="20.125" style="444" customWidth="1"/>
    <col min="15368" max="15369" width="17.75" style="444" customWidth="1"/>
    <col min="15370" max="15616" width="9" style="444"/>
    <col min="15617" max="15617" width="6.5" style="444" customWidth="1"/>
    <col min="15618" max="15619" width="7.5" style="444" customWidth="1"/>
    <col min="15620" max="15620" width="5.375" style="444" customWidth="1"/>
    <col min="15621" max="15621" width="3.125" style="444" customWidth="1"/>
    <col min="15622" max="15622" width="7.25" style="444" customWidth="1"/>
    <col min="15623" max="15623" width="20.125" style="444" customWidth="1"/>
    <col min="15624" max="15625" width="17.75" style="444" customWidth="1"/>
    <col min="15626" max="15872" width="9" style="444"/>
    <col min="15873" max="15873" width="6.5" style="444" customWidth="1"/>
    <col min="15874" max="15875" width="7.5" style="444" customWidth="1"/>
    <col min="15876" max="15876" width="5.375" style="444" customWidth="1"/>
    <col min="15877" max="15877" width="3.125" style="444" customWidth="1"/>
    <col min="15878" max="15878" width="7.25" style="444" customWidth="1"/>
    <col min="15879" max="15879" width="20.125" style="444" customWidth="1"/>
    <col min="15880" max="15881" width="17.75" style="444" customWidth="1"/>
    <col min="15882" max="16128" width="9" style="444"/>
    <col min="16129" max="16129" width="6.5" style="444" customWidth="1"/>
    <col min="16130" max="16131" width="7.5" style="444" customWidth="1"/>
    <col min="16132" max="16132" width="5.375" style="444" customWidth="1"/>
    <col min="16133" max="16133" width="3.125" style="444" customWidth="1"/>
    <col min="16134" max="16134" width="7.25" style="444" customWidth="1"/>
    <col min="16135" max="16135" width="20.125" style="444" customWidth="1"/>
    <col min="16136" max="16137" width="17.75" style="444" customWidth="1"/>
    <col min="16138" max="16384" width="9" style="444"/>
  </cols>
  <sheetData>
    <row r="1" spans="1:10" ht="35.25" customHeight="1">
      <c r="A1" s="441" t="s">
        <v>139</v>
      </c>
      <c r="B1" s="442"/>
      <c r="C1" s="442"/>
      <c r="D1" s="442"/>
      <c r="E1" s="442"/>
      <c r="F1" s="442"/>
      <c r="G1" s="442"/>
      <c r="H1" s="442"/>
      <c r="I1" s="442"/>
    </row>
    <row r="2" spans="1:10" ht="14.25" customHeight="1">
      <c r="A2" s="445"/>
      <c r="B2" s="446"/>
      <c r="C2" s="446"/>
      <c r="D2" s="446"/>
      <c r="E2" s="446"/>
      <c r="F2" s="446"/>
      <c r="G2" s="446"/>
      <c r="H2" s="446"/>
      <c r="I2" s="446"/>
    </row>
    <row r="3" spans="1:10" ht="24" customHeight="1">
      <c r="A3" s="447"/>
      <c r="B3" s="448"/>
      <c r="C3" s="448"/>
      <c r="D3" s="449"/>
      <c r="E3" s="448"/>
      <c r="F3" s="448"/>
      <c r="G3" s="448"/>
      <c r="H3" s="450" t="s">
        <v>140</v>
      </c>
      <c r="I3" s="451"/>
    </row>
    <row r="4" spans="1:10" ht="24" customHeight="1">
      <c r="A4" s="447"/>
      <c r="B4" s="448"/>
      <c r="C4" s="448"/>
      <c r="D4" s="449"/>
      <c r="E4" s="448"/>
      <c r="F4" s="448"/>
      <c r="G4" s="448"/>
      <c r="H4" s="452" t="s">
        <v>141</v>
      </c>
      <c r="I4" s="453" t="s">
        <v>142</v>
      </c>
    </row>
    <row r="5" spans="1:10" ht="18.75" customHeight="1">
      <c r="A5" s="454"/>
      <c r="B5" s="448"/>
      <c r="C5" s="448"/>
      <c r="D5" s="449"/>
      <c r="E5" s="448"/>
      <c r="F5" s="448"/>
      <c r="G5" s="448"/>
      <c r="H5" s="455"/>
      <c r="I5" s="456"/>
      <c r="J5" s="457"/>
    </row>
    <row r="6" spans="1:10" s="465" customFormat="1" ht="24" customHeight="1">
      <c r="A6" s="458" t="s">
        <v>143</v>
      </c>
      <c r="B6" s="459" t="s">
        <v>144</v>
      </c>
      <c r="C6" s="460"/>
      <c r="D6" s="461" t="s">
        <v>145</v>
      </c>
      <c r="E6" s="462"/>
      <c r="F6" s="462"/>
      <c r="G6" s="463"/>
      <c r="H6" s="464" t="s">
        <v>146</v>
      </c>
      <c r="I6" s="458" t="s">
        <v>147</v>
      </c>
      <c r="J6" s="457"/>
    </row>
    <row r="7" spans="1:10" ht="50.1" customHeight="1">
      <c r="A7" s="466">
        <v>1</v>
      </c>
      <c r="B7" s="467"/>
      <c r="C7" s="468"/>
      <c r="D7" s="469"/>
      <c r="E7" s="470"/>
      <c r="F7" s="470"/>
      <c r="G7" s="471"/>
      <c r="H7" s="472"/>
      <c r="I7" s="473"/>
    </row>
    <row r="8" spans="1:10" ht="50.1" customHeight="1">
      <c r="A8" s="474">
        <v>2</v>
      </c>
      <c r="B8" s="475"/>
      <c r="C8" s="476"/>
      <c r="D8" s="477"/>
      <c r="E8" s="478"/>
      <c r="F8" s="478"/>
      <c r="G8" s="479"/>
      <c r="H8" s="480"/>
      <c r="I8" s="481"/>
    </row>
    <row r="9" spans="1:10" ht="50.1" customHeight="1">
      <c r="A9" s="482">
        <f>'[3]日程及び旅費地域区分（様式）'!A9</f>
        <v>3</v>
      </c>
      <c r="B9" s="475"/>
      <c r="C9" s="476"/>
      <c r="D9" s="477"/>
      <c r="E9" s="478"/>
      <c r="F9" s="478"/>
      <c r="G9" s="479"/>
      <c r="H9" s="480"/>
      <c r="I9" s="481"/>
    </row>
    <row r="10" spans="1:10" ht="50.1" customHeight="1">
      <c r="A10" s="483">
        <v>4</v>
      </c>
      <c r="B10" s="475"/>
      <c r="C10" s="476"/>
      <c r="D10" s="477"/>
      <c r="E10" s="478"/>
      <c r="F10" s="478"/>
      <c r="G10" s="479"/>
      <c r="H10" s="480"/>
      <c r="I10" s="481"/>
    </row>
    <row r="11" spans="1:10" ht="50.1" customHeight="1">
      <c r="A11" s="474">
        <v>5</v>
      </c>
      <c r="B11" s="475"/>
      <c r="C11" s="476"/>
      <c r="D11" s="477"/>
      <c r="E11" s="478"/>
      <c r="F11" s="478"/>
      <c r="G11" s="479"/>
      <c r="H11" s="484"/>
      <c r="I11" s="473"/>
    </row>
    <row r="12" spans="1:10" ht="24.95" customHeight="1">
      <c r="A12" s="483" t="str">
        <f>'[3]日程及び旅費地域区分（様式）'!A12</f>
        <v/>
      </c>
      <c r="B12" s="475"/>
      <c r="C12" s="476"/>
      <c r="D12" s="477"/>
      <c r="E12" s="478"/>
      <c r="F12" s="478"/>
      <c r="G12" s="479"/>
      <c r="H12" s="484"/>
      <c r="I12" s="473"/>
    </row>
    <row r="13" spans="1:10" ht="24.95" customHeight="1">
      <c r="A13" s="483" t="str">
        <f>'[3]日程及び旅費地域区分（様式）'!A13</f>
        <v/>
      </c>
      <c r="B13" s="475"/>
      <c r="C13" s="476"/>
      <c r="D13" s="477"/>
      <c r="E13" s="478"/>
      <c r="F13" s="478"/>
      <c r="G13" s="479"/>
      <c r="H13" s="485"/>
      <c r="I13" s="486"/>
    </row>
    <row r="14" spans="1:10" ht="24.95" customHeight="1">
      <c r="A14" s="483" t="str">
        <f>'[3]日程及び旅費地域区分（様式）'!A14</f>
        <v/>
      </c>
      <c r="B14" s="475"/>
      <c r="C14" s="476"/>
      <c r="D14" s="477"/>
      <c r="E14" s="478"/>
      <c r="F14" s="478"/>
      <c r="G14" s="479"/>
      <c r="H14" s="484"/>
      <c r="I14" s="473"/>
    </row>
    <row r="15" spans="1:10" ht="24.95" customHeight="1">
      <c r="A15" s="483" t="str">
        <f>'[3]日程及び旅費地域区分（様式）'!A15</f>
        <v/>
      </c>
      <c r="B15" s="475"/>
      <c r="C15" s="476"/>
      <c r="D15" s="477"/>
      <c r="E15" s="478"/>
      <c r="F15" s="478"/>
      <c r="G15" s="479"/>
      <c r="H15" s="484"/>
      <c r="I15" s="473"/>
    </row>
    <row r="16" spans="1:10" ht="24.95" customHeight="1">
      <c r="A16" s="483" t="str">
        <f>'[3]日程及び旅費地域区分（様式）'!A16</f>
        <v/>
      </c>
      <c r="B16" s="475"/>
      <c r="C16" s="476"/>
      <c r="D16" s="477"/>
      <c r="E16" s="478"/>
      <c r="F16" s="478"/>
      <c r="G16" s="479"/>
      <c r="H16" s="480"/>
      <c r="I16" s="473"/>
    </row>
    <row r="17" spans="1:9" ht="24.95" customHeight="1">
      <c r="A17" s="474" t="str">
        <f>'[3]日程及び旅費地域区分（様式）'!A17</f>
        <v/>
      </c>
      <c r="B17" s="475"/>
      <c r="C17" s="476"/>
      <c r="D17" s="477"/>
      <c r="E17" s="478"/>
      <c r="F17" s="478"/>
      <c r="G17" s="479"/>
      <c r="H17" s="484"/>
      <c r="I17" s="473"/>
    </row>
    <row r="18" spans="1:9" ht="24.95" customHeight="1">
      <c r="A18" s="483" t="str">
        <f>'[3]日程及び旅費地域区分（様式）'!A18</f>
        <v/>
      </c>
      <c r="B18" s="475"/>
      <c r="C18" s="476"/>
      <c r="D18" s="477"/>
      <c r="E18" s="478"/>
      <c r="F18" s="478"/>
      <c r="G18" s="479"/>
      <c r="H18" s="480"/>
      <c r="I18" s="473"/>
    </row>
    <row r="19" spans="1:9" ht="24.95" customHeight="1">
      <c r="A19" s="483" t="str">
        <f>'[3]日程及び旅費地域区分（様式）'!A19</f>
        <v/>
      </c>
      <c r="B19" s="475"/>
      <c r="C19" s="476"/>
      <c r="D19" s="477"/>
      <c r="E19" s="478"/>
      <c r="F19" s="478"/>
      <c r="G19" s="479"/>
      <c r="H19" s="480"/>
      <c r="I19" s="473"/>
    </row>
    <row r="20" spans="1:9" ht="24.95" customHeight="1">
      <c r="A20" s="474" t="str">
        <f>'[3]日程及び旅費地域区分（様式）'!A20</f>
        <v/>
      </c>
      <c r="B20" s="475"/>
      <c r="C20" s="476"/>
      <c r="D20" s="477"/>
      <c r="E20" s="478"/>
      <c r="F20" s="478"/>
      <c r="G20" s="479"/>
      <c r="H20" s="487"/>
      <c r="I20" s="481"/>
    </row>
    <row r="21" spans="1:9" ht="24.95" customHeight="1">
      <c r="A21" s="483" t="str">
        <f>'[3]日程及び旅費地域区分（様式）'!A21</f>
        <v/>
      </c>
      <c r="B21" s="475"/>
      <c r="C21" s="476"/>
      <c r="D21" s="477"/>
      <c r="E21" s="478"/>
      <c r="F21" s="478"/>
      <c r="G21" s="479"/>
      <c r="H21" s="487"/>
      <c r="I21" s="488"/>
    </row>
    <row r="22" spans="1:9" ht="24.95" customHeight="1">
      <c r="A22" s="483" t="str">
        <f>'[3]日程及び旅費地域区分（様式）'!A19</f>
        <v/>
      </c>
      <c r="B22" s="475"/>
      <c r="C22" s="476"/>
      <c r="D22" s="477"/>
      <c r="E22" s="478"/>
      <c r="F22" s="478"/>
      <c r="G22" s="479"/>
      <c r="H22" s="487"/>
      <c r="I22" s="481"/>
    </row>
    <row r="23" spans="1:9" ht="24.95" customHeight="1">
      <c r="A23" s="483" t="str">
        <f>'[3]日程及び旅費地域区分（様式）'!A20</f>
        <v/>
      </c>
      <c r="B23" s="475"/>
      <c r="C23" s="476"/>
      <c r="D23" s="477"/>
      <c r="E23" s="478"/>
      <c r="F23" s="478"/>
      <c r="G23" s="479"/>
      <c r="H23" s="489"/>
      <c r="I23" s="488"/>
    </row>
    <row r="24" spans="1:9" ht="24.95" customHeight="1">
      <c r="A24" s="474" t="str">
        <f>'[3]日程及び旅費地域区分（様式）'!A21</f>
        <v/>
      </c>
      <c r="B24" s="490"/>
      <c r="C24" s="491"/>
      <c r="D24" s="477"/>
      <c r="E24" s="478"/>
      <c r="F24" s="478"/>
      <c r="G24" s="479"/>
      <c r="H24" s="489"/>
      <c r="I24" s="488"/>
    </row>
    <row r="25" spans="1:9">
      <c r="A25" s="492" t="s">
        <v>148</v>
      </c>
      <c r="B25" s="492"/>
      <c r="C25" s="492"/>
      <c r="D25" s="492"/>
      <c r="E25" s="492"/>
      <c r="F25" s="492"/>
      <c r="G25" s="492"/>
      <c r="H25" s="492"/>
      <c r="I25" s="492"/>
    </row>
    <row r="26" spans="1:9">
      <c r="A26" s="493" t="s">
        <v>149</v>
      </c>
      <c r="B26" s="493"/>
      <c r="C26" s="493"/>
      <c r="D26" s="493"/>
      <c r="E26" s="493"/>
      <c r="F26" s="493"/>
      <c r="G26" s="493"/>
      <c r="H26" s="493"/>
      <c r="I26" s="493"/>
    </row>
  </sheetData>
  <mergeCells count="41">
    <mergeCell ref="B24:C24"/>
    <mergeCell ref="D24:G24"/>
    <mergeCell ref="A25:I25"/>
    <mergeCell ref="A26:I26"/>
    <mergeCell ref="B21:C21"/>
    <mergeCell ref="D21:G21"/>
    <mergeCell ref="B22:C22"/>
    <mergeCell ref="D22:G22"/>
    <mergeCell ref="B23:C23"/>
    <mergeCell ref="D23:G23"/>
    <mergeCell ref="B18:C18"/>
    <mergeCell ref="D18:G18"/>
    <mergeCell ref="B19:C19"/>
    <mergeCell ref="D19:G19"/>
    <mergeCell ref="B20:C20"/>
    <mergeCell ref="D20:G20"/>
    <mergeCell ref="B15:C15"/>
    <mergeCell ref="D15:G15"/>
    <mergeCell ref="B16:C16"/>
    <mergeCell ref="D16:G16"/>
    <mergeCell ref="B17:C17"/>
    <mergeCell ref="D17:G17"/>
    <mergeCell ref="B12:C12"/>
    <mergeCell ref="D12:G12"/>
    <mergeCell ref="B13:C13"/>
    <mergeCell ref="D13:G13"/>
    <mergeCell ref="B14:C14"/>
    <mergeCell ref="D14:G14"/>
    <mergeCell ref="B9:C9"/>
    <mergeCell ref="D9:G9"/>
    <mergeCell ref="B10:C10"/>
    <mergeCell ref="D10:G10"/>
    <mergeCell ref="B11:C11"/>
    <mergeCell ref="D11:G11"/>
    <mergeCell ref="A1:I1"/>
    <mergeCell ref="B6:C6"/>
    <mergeCell ref="D6:G6"/>
    <mergeCell ref="B7:C7"/>
    <mergeCell ref="D7:G7"/>
    <mergeCell ref="B8:C8"/>
    <mergeCell ref="D8:G8"/>
  </mergeCells>
  <phoneticPr fontId="3"/>
  <printOptions horizontalCentered="1" verticalCentered="1"/>
  <pageMargins left="0.59055118110236227" right="0.59055118110236227" top="0.19685039370078741" bottom="0.19685039370078741" header="0.51181102362204722" footer="0.51181102362204722"/>
  <pageSetup paperSize="9" scale="88" orientation="portrait" horizontalDpi="4294967292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7B156-72D0-4135-9B86-FDF71C417085}">
  <sheetPr>
    <tabColor theme="4"/>
    <pageSetUpPr fitToPage="1"/>
  </sheetPr>
  <dimension ref="A1:Y22"/>
  <sheetViews>
    <sheetView view="pageBreakPreview" zoomScaleNormal="100" zoomScaleSheetLayoutView="100" workbookViewId="0">
      <selection activeCell="B8" sqref="B8:E8"/>
    </sheetView>
  </sheetViews>
  <sheetFormatPr defaultColWidth="4.25" defaultRowHeight="22.5" customHeight="1"/>
  <cols>
    <col min="1" max="1" width="4.25" style="276"/>
    <col min="2" max="5" width="4.25" style="521"/>
    <col min="6" max="12" width="4.25" style="276"/>
    <col min="13" max="13" width="9" style="276" bestFit="1" customWidth="1"/>
    <col min="14" max="24" width="4.25" style="276"/>
    <col min="25" max="25" width="4.25" style="276" customWidth="1"/>
    <col min="26" max="16384" width="4.25" style="276"/>
  </cols>
  <sheetData>
    <row r="1" spans="1:25" ht="22.5" customHeight="1">
      <c r="A1" s="495" t="s">
        <v>150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  <c r="V1" s="495"/>
    </row>
    <row r="2" spans="1:25" ht="14.1" customHeight="1">
      <c r="A2" s="495"/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</row>
    <row r="3" spans="1:25" ht="22.5" customHeight="1">
      <c r="A3" s="164"/>
      <c r="B3" s="496"/>
      <c r="C3" s="496"/>
      <c r="D3" s="496"/>
      <c r="E3" s="496"/>
      <c r="F3" s="164"/>
      <c r="G3" s="164"/>
      <c r="H3" s="164"/>
      <c r="I3" s="164"/>
      <c r="J3" s="164"/>
      <c r="K3" s="164"/>
      <c r="L3" s="164"/>
      <c r="M3" s="497"/>
      <c r="N3" s="497"/>
      <c r="O3" s="497"/>
      <c r="P3" s="497"/>
      <c r="Q3" s="497"/>
      <c r="R3" s="164"/>
      <c r="S3" s="164"/>
      <c r="T3" s="164"/>
      <c r="U3" s="164"/>
      <c r="V3" s="164"/>
    </row>
    <row r="4" spans="1:25" ht="22.5" customHeight="1">
      <c r="A4" s="326"/>
      <c r="B4" s="498"/>
      <c r="C4" s="498"/>
      <c r="D4" s="498"/>
      <c r="E4" s="498"/>
      <c r="F4" s="326"/>
      <c r="G4" s="326"/>
      <c r="H4" s="326"/>
      <c r="I4" s="326"/>
      <c r="J4" s="499" t="s">
        <v>151</v>
      </c>
      <c r="K4" s="499"/>
      <c r="L4" s="500"/>
      <c r="M4" s="500"/>
      <c r="N4" s="500"/>
      <c r="O4" s="500"/>
      <c r="P4" s="500"/>
      <c r="Q4" s="500"/>
      <c r="R4" s="316" t="s">
        <v>152</v>
      </c>
      <c r="S4" s="501"/>
      <c r="T4" s="501"/>
      <c r="U4" s="501"/>
      <c r="V4" s="501"/>
    </row>
    <row r="5" spans="1:25" ht="22.5" customHeight="1">
      <c r="A5" s="326"/>
      <c r="B5" s="498"/>
      <c r="C5" s="498"/>
      <c r="D5" s="498"/>
      <c r="E5" s="498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26"/>
      <c r="S5" s="326"/>
      <c r="T5" s="326"/>
      <c r="U5" s="326"/>
      <c r="V5" s="326"/>
    </row>
    <row r="6" spans="1:25" ht="22.5" customHeight="1">
      <c r="A6" s="502" t="s">
        <v>153</v>
      </c>
      <c r="B6" s="503" t="s">
        <v>154</v>
      </c>
      <c r="C6" s="503"/>
      <c r="D6" s="503"/>
      <c r="E6" s="503"/>
      <c r="F6" s="504" t="s">
        <v>155</v>
      </c>
      <c r="G6" s="505"/>
      <c r="H6" s="505"/>
      <c r="I6" s="505"/>
      <c r="J6" s="505"/>
      <c r="K6" s="505"/>
      <c r="L6" s="506"/>
      <c r="M6" s="502" t="s">
        <v>156</v>
      </c>
      <c r="N6" s="507" t="s">
        <v>157</v>
      </c>
      <c r="O6" s="507"/>
      <c r="P6" s="507"/>
      <c r="Q6" s="507" t="s">
        <v>158</v>
      </c>
      <c r="R6" s="507"/>
      <c r="S6" s="507"/>
      <c r="T6" s="507" t="s">
        <v>80</v>
      </c>
      <c r="U6" s="507"/>
      <c r="V6" s="507"/>
      <c r="Y6" s="276" t="s">
        <v>159</v>
      </c>
    </row>
    <row r="7" spans="1:25" ht="45" customHeight="1">
      <c r="A7" s="508">
        <v>1</v>
      </c>
      <c r="B7" s="509" t="str" cm="1">
        <f t="array" ref="B7">IF(【事前】日程表!B7:B7="","", 【事前】日程表!B7:B7)</f>
        <v/>
      </c>
      <c r="C7" s="509"/>
      <c r="D7" s="509"/>
      <c r="E7" s="509"/>
      <c r="F7" s="510" t="str" cm="1">
        <f t="array" ref="F7">IF(【事前】日程表!D7:D7="","", 【事前】日程表!D7:D7)</f>
        <v/>
      </c>
      <c r="G7" s="511"/>
      <c r="H7" s="511"/>
      <c r="I7" s="511"/>
      <c r="J7" s="511"/>
      <c r="K7" s="511"/>
      <c r="L7" s="512"/>
      <c r="M7" s="513"/>
      <c r="N7" s="514"/>
      <c r="O7" s="514"/>
      <c r="P7" s="514"/>
      <c r="Q7" s="515"/>
      <c r="R7" s="515"/>
      <c r="S7" s="515"/>
      <c r="T7" s="515"/>
      <c r="U7" s="515"/>
      <c r="V7" s="515"/>
      <c r="Y7" s="276" t="s">
        <v>78</v>
      </c>
    </row>
    <row r="8" spans="1:25" ht="45" customHeight="1">
      <c r="A8" s="508">
        <v>2</v>
      </c>
      <c r="B8" s="509" t="str" cm="1">
        <f t="array" ref="B8">IF(【事前】日程表!B8:B8="","", 【事前】日程表!B8:B8)</f>
        <v/>
      </c>
      <c r="C8" s="509"/>
      <c r="D8" s="509"/>
      <c r="E8" s="509"/>
      <c r="F8" s="510" t="str" cm="1">
        <f t="array" ref="F8">IF(【事前】日程表!D8:D8="","", 【事前】日程表!D8:D8)</f>
        <v/>
      </c>
      <c r="G8" s="511"/>
      <c r="H8" s="511"/>
      <c r="I8" s="511"/>
      <c r="J8" s="511"/>
      <c r="K8" s="511"/>
      <c r="L8" s="512"/>
      <c r="M8" s="513"/>
      <c r="N8" s="514"/>
      <c r="O8" s="514"/>
      <c r="P8" s="514"/>
      <c r="Q8" s="516"/>
      <c r="R8" s="517"/>
      <c r="S8" s="518"/>
      <c r="T8" s="516"/>
      <c r="U8" s="517"/>
      <c r="V8" s="518"/>
      <c r="Y8" s="276" t="s">
        <v>77</v>
      </c>
    </row>
    <row r="9" spans="1:25" ht="45" customHeight="1">
      <c r="A9" s="508">
        <v>3</v>
      </c>
      <c r="B9" s="509" t="str" cm="1">
        <f t="array" ref="B9">IF(【事前】日程表!B9:B9="","", 【事前】日程表!B9:B9)</f>
        <v/>
      </c>
      <c r="C9" s="509"/>
      <c r="D9" s="509"/>
      <c r="E9" s="509"/>
      <c r="F9" s="510" t="str" cm="1">
        <f t="array" ref="F9">IF(【事前】日程表!D9:D9="","", 【事前】日程表!D9:D9)</f>
        <v/>
      </c>
      <c r="G9" s="511"/>
      <c r="H9" s="511"/>
      <c r="I9" s="511"/>
      <c r="J9" s="511"/>
      <c r="K9" s="511"/>
      <c r="L9" s="512"/>
      <c r="M9" s="513"/>
      <c r="N9" s="514"/>
      <c r="O9" s="514"/>
      <c r="P9" s="514"/>
      <c r="Q9" s="516"/>
      <c r="R9" s="517"/>
      <c r="S9" s="518"/>
      <c r="T9" s="516"/>
      <c r="U9" s="517"/>
      <c r="V9" s="518"/>
      <c r="Y9" s="276" t="s">
        <v>76</v>
      </c>
    </row>
    <row r="10" spans="1:25" ht="45" customHeight="1">
      <c r="A10" s="508">
        <v>4</v>
      </c>
      <c r="B10" s="509" t="str" cm="1">
        <f t="array" ref="B10">IF(【事前】日程表!B10:B10="","", 【事前】日程表!B10:B10)</f>
        <v/>
      </c>
      <c r="C10" s="509"/>
      <c r="D10" s="509"/>
      <c r="E10" s="509"/>
      <c r="F10" s="510" t="str" cm="1">
        <f t="array" ref="F10">IF(【事前】日程表!D10:D10="","", 【事前】日程表!D10:D10)</f>
        <v/>
      </c>
      <c r="G10" s="511"/>
      <c r="H10" s="511"/>
      <c r="I10" s="511"/>
      <c r="J10" s="511"/>
      <c r="K10" s="511"/>
      <c r="L10" s="512"/>
      <c r="M10" s="513"/>
      <c r="N10" s="514"/>
      <c r="O10" s="514"/>
      <c r="P10" s="514"/>
      <c r="Q10" s="516"/>
      <c r="R10" s="517"/>
      <c r="S10" s="518"/>
      <c r="T10" s="516"/>
      <c r="U10" s="517"/>
      <c r="V10" s="518"/>
      <c r="Y10" s="276" t="s">
        <v>74</v>
      </c>
    </row>
    <row r="11" spans="1:25" ht="45" customHeight="1">
      <c r="A11" s="508">
        <v>5</v>
      </c>
      <c r="B11" s="509" t="str" cm="1">
        <f t="array" ref="B11">IF(【事前】日程表!B11:B11="","", 【事前】日程表!B11:B11)</f>
        <v/>
      </c>
      <c r="C11" s="509"/>
      <c r="D11" s="509"/>
      <c r="E11" s="509"/>
      <c r="F11" s="510" t="str" cm="1">
        <f t="array" ref="F11">IF(【事前】日程表!D11:D11="","", 【事前】日程表!D11:D11)</f>
        <v/>
      </c>
      <c r="G11" s="511"/>
      <c r="H11" s="511"/>
      <c r="I11" s="511"/>
      <c r="J11" s="511"/>
      <c r="K11" s="511"/>
      <c r="L11" s="512"/>
      <c r="M11" s="513"/>
      <c r="N11" s="514"/>
      <c r="O11" s="514"/>
      <c r="P11" s="514"/>
      <c r="Q11" s="516"/>
      <c r="R11" s="517"/>
      <c r="S11" s="518"/>
      <c r="T11" s="516"/>
      <c r="U11" s="517"/>
      <c r="V11" s="518"/>
    </row>
    <row r="12" spans="1:25" ht="30" customHeight="1">
      <c r="A12" s="508" t="str">
        <f t="shared" ref="A12:A21" si="0">IF(B12="","",A11+1)</f>
        <v/>
      </c>
      <c r="B12" s="509" t="str" cm="1">
        <f t="array" ref="B12">IF(【事前】日程表!B12:B12="","", 【事前】日程表!B12:B12)</f>
        <v/>
      </c>
      <c r="C12" s="509"/>
      <c r="D12" s="509"/>
      <c r="E12" s="509"/>
      <c r="F12" s="510" t="str" cm="1">
        <f t="array" ref="F12">IF(【事前】日程表!D12:D12="","", 【事前】日程表!D12:D12)</f>
        <v/>
      </c>
      <c r="G12" s="511"/>
      <c r="H12" s="511"/>
      <c r="I12" s="511"/>
      <c r="J12" s="511"/>
      <c r="K12" s="511"/>
      <c r="L12" s="512"/>
      <c r="M12" s="513"/>
      <c r="N12" s="514"/>
      <c r="O12" s="514"/>
      <c r="P12" s="514"/>
      <c r="Q12" s="516"/>
      <c r="R12" s="517"/>
      <c r="S12" s="518"/>
      <c r="T12" s="516"/>
      <c r="U12" s="517"/>
      <c r="V12" s="518"/>
    </row>
    <row r="13" spans="1:25" ht="30" customHeight="1">
      <c r="A13" s="508" t="str">
        <f t="shared" si="0"/>
        <v/>
      </c>
      <c r="B13" s="509" t="str" cm="1">
        <f t="array" ref="B13">IF(【事前】日程表!B13:B13="","", 【事前】日程表!B13:B13)</f>
        <v/>
      </c>
      <c r="C13" s="509"/>
      <c r="D13" s="509"/>
      <c r="E13" s="509"/>
      <c r="F13" s="510" t="str" cm="1">
        <f t="array" ref="F13">IF(【事前】日程表!D13:D13="","", 【事前】日程表!D13:D13)</f>
        <v/>
      </c>
      <c r="G13" s="511"/>
      <c r="H13" s="511"/>
      <c r="I13" s="511"/>
      <c r="J13" s="511"/>
      <c r="K13" s="511"/>
      <c r="L13" s="512"/>
      <c r="M13" s="513"/>
      <c r="N13" s="514"/>
      <c r="O13" s="514"/>
      <c r="P13" s="514"/>
      <c r="Q13" s="516"/>
      <c r="R13" s="517"/>
      <c r="S13" s="518"/>
      <c r="T13" s="516"/>
      <c r="U13" s="517"/>
      <c r="V13" s="518"/>
    </row>
    <row r="14" spans="1:25" ht="30" customHeight="1">
      <c r="A14" s="508" t="str">
        <f t="shared" si="0"/>
        <v/>
      </c>
      <c r="B14" s="509" t="str" cm="1">
        <f t="array" ref="B14">IF(【事前】日程表!B14:B14="","", 【事前】日程表!B14:B14)</f>
        <v/>
      </c>
      <c r="C14" s="509"/>
      <c r="D14" s="509"/>
      <c r="E14" s="509"/>
      <c r="F14" s="510" t="str" cm="1">
        <f t="array" ref="F14">IF(【事前】日程表!D14:D14="","", 【事前】日程表!D14:D14)</f>
        <v/>
      </c>
      <c r="G14" s="511"/>
      <c r="H14" s="511"/>
      <c r="I14" s="511"/>
      <c r="J14" s="511"/>
      <c r="K14" s="511"/>
      <c r="L14" s="512"/>
      <c r="M14" s="513"/>
      <c r="N14" s="514"/>
      <c r="O14" s="514"/>
      <c r="P14" s="514"/>
      <c r="Q14" s="516"/>
      <c r="R14" s="517"/>
      <c r="S14" s="518"/>
      <c r="T14" s="516"/>
      <c r="U14" s="517"/>
      <c r="V14" s="518"/>
    </row>
    <row r="15" spans="1:25" ht="30" customHeight="1">
      <c r="A15" s="508" t="str">
        <f t="shared" si="0"/>
        <v/>
      </c>
      <c r="B15" s="509" t="str" cm="1">
        <f t="array" ref="B15">IF(【事前】日程表!B15:B15="","", 【事前】日程表!B15:B15)</f>
        <v/>
      </c>
      <c r="C15" s="509"/>
      <c r="D15" s="509"/>
      <c r="E15" s="509"/>
      <c r="F15" s="510" t="str" cm="1">
        <f t="array" ref="F15">IF(【事前】日程表!D15:D15="","", 【事前】日程表!D15:D15)</f>
        <v/>
      </c>
      <c r="G15" s="511"/>
      <c r="H15" s="511"/>
      <c r="I15" s="511"/>
      <c r="J15" s="511"/>
      <c r="K15" s="511"/>
      <c r="L15" s="512"/>
      <c r="M15" s="513"/>
      <c r="N15" s="514"/>
      <c r="O15" s="514"/>
      <c r="P15" s="514"/>
      <c r="Q15" s="516"/>
      <c r="R15" s="517"/>
      <c r="S15" s="518"/>
      <c r="T15" s="516"/>
      <c r="U15" s="517"/>
      <c r="V15" s="518"/>
    </row>
    <row r="16" spans="1:25" ht="30" customHeight="1">
      <c r="A16" s="508" t="str">
        <f t="shared" si="0"/>
        <v/>
      </c>
      <c r="B16" s="509" t="str" cm="1">
        <f t="array" ref="B16">IF(【事前】日程表!B16:B16="","", 【事前】日程表!B16:B16)</f>
        <v/>
      </c>
      <c r="C16" s="509"/>
      <c r="D16" s="509"/>
      <c r="E16" s="509"/>
      <c r="F16" s="510" t="str" cm="1">
        <f t="array" ref="F16">IF(【事前】日程表!D16:D16="","", 【事前】日程表!D16:D16)</f>
        <v/>
      </c>
      <c r="G16" s="511"/>
      <c r="H16" s="511"/>
      <c r="I16" s="511"/>
      <c r="J16" s="511"/>
      <c r="K16" s="511"/>
      <c r="L16" s="512"/>
      <c r="M16" s="513"/>
      <c r="N16" s="514"/>
      <c r="O16" s="514"/>
      <c r="P16" s="514"/>
      <c r="Q16" s="516"/>
      <c r="R16" s="517"/>
      <c r="S16" s="518"/>
      <c r="T16" s="516"/>
      <c r="U16" s="517"/>
      <c r="V16" s="518"/>
    </row>
    <row r="17" spans="1:22" ht="30" customHeight="1">
      <c r="A17" s="508" t="str">
        <f t="shared" si="0"/>
        <v/>
      </c>
      <c r="B17" s="509" t="str" cm="1">
        <f t="array" ref="B17">IF(【事前】日程表!B17:B17="","", 【事前】日程表!B17:B17)</f>
        <v/>
      </c>
      <c r="C17" s="509"/>
      <c r="D17" s="509"/>
      <c r="E17" s="509"/>
      <c r="F17" s="510" t="str" cm="1">
        <f t="array" ref="F17">IF(【事前】日程表!D17:D17="","", 【事前】日程表!D17:D17)</f>
        <v/>
      </c>
      <c r="G17" s="511"/>
      <c r="H17" s="511"/>
      <c r="I17" s="511"/>
      <c r="J17" s="511"/>
      <c r="K17" s="511"/>
      <c r="L17" s="512"/>
      <c r="M17" s="513"/>
      <c r="N17" s="514"/>
      <c r="O17" s="514"/>
      <c r="P17" s="514"/>
      <c r="Q17" s="516"/>
      <c r="R17" s="517"/>
      <c r="S17" s="518"/>
      <c r="T17" s="516"/>
      <c r="U17" s="517"/>
      <c r="V17" s="518"/>
    </row>
    <row r="18" spans="1:22" ht="30" customHeight="1">
      <c r="A18" s="508" t="str">
        <f t="shared" si="0"/>
        <v/>
      </c>
      <c r="B18" s="509" t="str" cm="1">
        <f t="array" ref="B18">IF(【事前】日程表!B18:B18="","", 【事前】日程表!B18:B18)</f>
        <v/>
      </c>
      <c r="C18" s="509"/>
      <c r="D18" s="509"/>
      <c r="E18" s="509"/>
      <c r="F18" s="510" t="str" cm="1">
        <f t="array" ref="F18">IF(【事前】日程表!D18:D18="","", 【事前】日程表!D18:D18)</f>
        <v/>
      </c>
      <c r="G18" s="511"/>
      <c r="H18" s="511"/>
      <c r="I18" s="511"/>
      <c r="J18" s="511"/>
      <c r="K18" s="511"/>
      <c r="L18" s="512"/>
      <c r="M18" s="513"/>
      <c r="N18" s="514"/>
      <c r="O18" s="514"/>
      <c r="P18" s="514"/>
      <c r="Q18" s="516"/>
      <c r="R18" s="517"/>
      <c r="S18" s="518"/>
      <c r="T18" s="516"/>
      <c r="U18" s="517"/>
      <c r="V18" s="518"/>
    </row>
    <row r="19" spans="1:22" ht="30" customHeight="1">
      <c r="A19" s="508" t="str">
        <f t="shared" si="0"/>
        <v/>
      </c>
      <c r="B19" s="509" t="str" cm="1">
        <f t="array" ref="B19">IF(【事前】日程表!B19:B19="","", 【事前】日程表!B19:B19)</f>
        <v/>
      </c>
      <c r="C19" s="509"/>
      <c r="D19" s="509"/>
      <c r="E19" s="509"/>
      <c r="F19" s="510" t="str" cm="1">
        <f t="array" ref="F19">IF(【事前】日程表!D19:D19="","", 【事前】日程表!D19:D19)</f>
        <v/>
      </c>
      <c r="G19" s="511"/>
      <c r="H19" s="511"/>
      <c r="I19" s="511"/>
      <c r="J19" s="511"/>
      <c r="K19" s="511"/>
      <c r="L19" s="512"/>
      <c r="M19" s="513"/>
      <c r="N19" s="514"/>
      <c r="O19" s="514"/>
      <c r="P19" s="514"/>
      <c r="Q19" s="516"/>
      <c r="R19" s="517"/>
      <c r="S19" s="518"/>
      <c r="T19" s="516"/>
      <c r="U19" s="517"/>
      <c r="V19" s="518"/>
    </row>
    <row r="20" spans="1:22" ht="30" customHeight="1">
      <c r="A20" s="508" t="str">
        <f t="shared" si="0"/>
        <v/>
      </c>
      <c r="B20" s="509" t="str" cm="1">
        <f t="array" ref="B20">IF(【事前】日程表!B20:B20="","", 【事前】日程表!B20:B20)</f>
        <v/>
      </c>
      <c r="C20" s="509"/>
      <c r="D20" s="509"/>
      <c r="E20" s="509"/>
      <c r="F20" s="510" t="str" cm="1">
        <f t="array" ref="F20">IF(【事前】日程表!D20:D20="","", 【事前】日程表!D20:D20)</f>
        <v/>
      </c>
      <c r="G20" s="511"/>
      <c r="H20" s="511"/>
      <c r="I20" s="511"/>
      <c r="J20" s="511"/>
      <c r="K20" s="511"/>
      <c r="L20" s="512"/>
      <c r="M20" s="513"/>
      <c r="N20" s="514"/>
      <c r="O20" s="514"/>
      <c r="P20" s="514"/>
      <c r="Q20" s="516"/>
      <c r="R20" s="517"/>
      <c r="S20" s="518"/>
      <c r="T20" s="516"/>
      <c r="U20" s="517"/>
      <c r="V20" s="518"/>
    </row>
    <row r="21" spans="1:22" ht="30" customHeight="1">
      <c r="A21" s="508" t="str">
        <f t="shared" si="0"/>
        <v/>
      </c>
      <c r="B21" s="509" t="str" cm="1">
        <f t="array" ref="B21">IF(【事前】日程表!B21:B21="","", 【事前】日程表!B21:B21)</f>
        <v/>
      </c>
      <c r="C21" s="509"/>
      <c r="D21" s="509"/>
      <c r="E21" s="509"/>
      <c r="F21" s="510" t="str" cm="1">
        <f t="array" ref="F21">IF(【事前】日程表!D21:D21="","", 【事前】日程表!D21:D21)</f>
        <v/>
      </c>
      <c r="G21" s="511"/>
      <c r="H21" s="511"/>
      <c r="I21" s="511"/>
      <c r="J21" s="511"/>
      <c r="K21" s="511"/>
      <c r="L21" s="512"/>
      <c r="M21" s="513"/>
      <c r="N21" s="514"/>
      <c r="O21" s="514"/>
      <c r="P21" s="514"/>
      <c r="Q21" s="516"/>
      <c r="R21" s="517"/>
      <c r="S21" s="518"/>
      <c r="T21" s="516"/>
      <c r="U21" s="517"/>
      <c r="V21" s="518"/>
    </row>
    <row r="22" spans="1:22" ht="22.5" customHeight="1">
      <c r="A22" s="326"/>
      <c r="B22" s="498"/>
      <c r="C22" s="498"/>
      <c r="D22" s="498"/>
      <c r="E22" s="498"/>
      <c r="F22" s="326"/>
      <c r="G22" s="326"/>
      <c r="H22" s="326"/>
      <c r="I22" s="326"/>
      <c r="J22" s="326"/>
      <c r="K22" s="326"/>
      <c r="L22" s="326"/>
      <c r="M22" s="326"/>
      <c r="N22" s="519" t="s">
        <v>160</v>
      </c>
      <c r="O22" s="519"/>
      <c r="P22" s="519"/>
      <c r="Q22" s="520">
        <f>SUM(Q7:S21)</f>
        <v>0</v>
      </c>
      <c r="R22" s="520"/>
      <c r="S22" s="520"/>
      <c r="T22" s="520">
        <f>SUM(T7:V21)</f>
        <v>0</v>
      </c>
      <c r="U22" s="520"/>
      <c r="V22" s="520"/>
    </row>
  </sheetData>
  <mergeCells count="87">
    <mergeCell ref="B21:E21"/>
    <mergeCell ref="F21:L21"/>
    <mergeCell ref="N21:P21"/>
    <mergeCell ref="Q21:S21"/>
    <mergeCell ref="T21:V21"/>
    <mergeCell ref="N22:P22"/>
    <mergeCell ref="Q22:S22"/>
    <mergeCell ref="T22:V22"/>
    <mergeCell ref="B19:E19"/>
    <mergeCell ref="F19:L19"/>
    <mergeCell ref="N19:P19"/>
    <mergeCell ref="Q19:S19"/>
    <mergeCell ref="T19:V19"/>
    <mergeCell ref="B20:E20"/>
    <mergeCell ref="F20:L20"/>
    <mergeCell ref="N20:P20"/>
    <mergeCell ref="Q20:S20"/>
    <mergeCell ref="T20:V20"/>
    <mergeCell ref="B17:E17"/>
    <mergeCell ref="F17:L17"/>
    <mergeCell ref="N17:P17"/>
    <mergeCell ref="Q17:S17"/>
    <mergeCell ref="T17:V17"/>
    <mergeCell ref="B18:E18"/>
    <mergeCell ref="F18:L18"/>
    <mergeCell ref="N18:P18"/>
    <mergeCell ref="Q18:S18"/>
    <mergeCell ref="T18:V18"/>
    <mergeCell ref="B15:E15"/>
    <mergeCell ref="F15:L15"/>
    <mergeCell ref="N15:P15"/>
    <mergeCell ref="Q15:S15"/>
    <mergeCell ref="T15:V15"/>
    <mergeCell ref="B16:E16"/>
    <mergeCell ref="F16:L16"/>
    <mergeCell ref="N16:P16"/>
    <mergeCell ref="Q16:S16"/>
    <mergeCell ref="T16:V16"/>
    <mergeCell ref="B13:E13"/>
    <mergeCell ref="F13:L13"/>
    <mergeCell ref="N13:P13"/>
    <mergeCell ref="Q13:S13"/>
    <mergeCell ref="T13:V13"/>
    <mergeCell ref="B14:E14"/>
    <mergeCell ref="F14:L14"/>
    <mergeCell ref="N14:P14"/>
    <mergeCell ref="Q14:S14"/>
    <mergeCell ref="T14:V14"/>
    <mergeCell ref="B11:E11"/>
    <mergeCell ref="F11:L11"/>
    <mergeCell ref="N11:P11"/>
    <mergeCell ref="Q11:S11"/>
    <mergeCell ref="T11:V11"/>
    <mergeCell ref="B12:E12"/>
    <mergeCell ref="F12:L12"/>
    <mergeCell ref="N12:P12"/>
    <mergeCell ref="Q12:S12"/>
    <mergeCell ref="T12:V12"/>
    <mergeCell ref="B9:E9"/>
    <mergeCell ref="F9:L9"/>
    <mergeCell ref="N9:P9"/>
    <mergeCell ref="Q9:S9"/>
    <mergeCell ref="T9:V9"/>
    <mergeCell ref="B10:E10"/>
    <mergeCell ref="F10:L10"/>
    <mergeCell ref="N10:P10"/>
    <mergeCell ref="Q10:S10"/>
    <mergeCell ref="T10:V10"/>
    <mergeCell ref="B7:E7"/>
    <mergeCell ref="F7:L7"/>
    <mergeCell ref="N7:P7"/>
    <mergeCell ref="Q7:S7"/>
    <mergeCell ref="T7:V7"/>
    <mergeCell ref="B8:E8"/>
    <mergeCell ref="F8:L8"/>
    <mergeCell ref="N8:P8"/>
    <mergeCell ref="Q8:S8"/>
    <mergeCell ref="T8:V8"/>
    <mergeCell ref="A1:V2"/>
    <mergeCell ref="J4:K4"/>
    <mergeCell ref="L4:Q4"/>
    <mergeCell ref="S4:V4"/>
    <mergeCell ref="B6:E6"/>
    <mergeCell ref="F6:L6"/>
    <mergeCell ref="N6:P6"/>
    <mergeCell ref="Q6:S6"/>
    <mergeCell ref="T6:V6"/>
  </mergeCells>
  <phoneticPr fontId="3"/>
  <dataValidations count="1">
    <dataValidation type="list" allowBlank="1" showInputMessage="1" showErrorMessage="1" sqref="M7:M21" xr:uid="{4906ED9D-B45B-423D-9B4E-5A6E4A0E88AD}">
      <formula1>$Y$5:$Y$10</formula1>
    </dataValidation>
  </dataValidations>
  <printOptions horizontalCentered="1"/>
  <pageMargins left="0.59055118110236227" right="0.19685039370078741" top="0.59055118110236227" bottom="0.59055118110236227" header="0.51181102362204722" footer="0.31496062992125984"/>
  <pageSetup paperSize="9" scale="88" orientation="portrait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167BE-B091-463F-A017-8616B31747A7}">
  <sheetPr>
    <tabColor theme="4"/>
    <pageSetUpPr fitToPage="1"/>
  </sheetPr>
  <dimension ref="A1:Y22"/>
  <sheetViews>
    <sheetView topLeftCell="A6" zoomScaleNormal="100" workbookViewId="0">
      <selection activeCell="B8" sqref="B8:E8"/>
    </sheetView>
  </sheetViews>
  <sheetFormatPr defaultColWidth="4.25" defaultRowHeight="22.5" customHeight="1"/>
  <cols>
    <col min="1" max="12" width="4.25" style="276"/>
    <col min="13" max="13" width="9" style="276" bestFit="1" customWidth="1"/>
    <col min="14" max="24" width="4.25" style="276"/>
    <col min="25" max="25" width="4.25" style="276" hidden="1" customWidth="1"/>
    <col min="26" max="16384" width="4.25" style="276"/>
  </cols>
  <sheetData>
    <row r="1" spans="1:25" ht="22.5" customHeight="1">
      <c r="A1" s="522" t="s">
        <v>150</v>
      </c>
      <c r="B1" s="522"/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  <c r="P1" s="522"/>
      <c r="Q1" s="522"/>
      <c r="R1" s="522"/>
      <c r="S1" s="522"/>
      <c r="T1" s="522"/>
      <c r="U1" s="522"/>
      <c r="V1" s="522"/>
    </row>
    <row r="2" spans="1:25" ht="22.5" customHeight="1">
      <c r="A2" s="522"/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522"/>
      <c r="Q2" s="522"/>
      <c r="R2" s="522"/>
      <c r="S2" s="522"/>
      <c r="T2" s="522"/>
      <c r="U2" s="522"/>
      <c r="V2" s="522"/>
    </row>
    <row r="3" spans="1:25" ht="22.5" customHeight="1">
      <c r="M3" s="523"/>
      <c r="N3" s="523"/>
      <c r="O3" s="523"/>
      <c r="P3" s="523"/>
      <c r="Q3" s="523"/>
    </row>
    <row r="4" spans="1:25" ht="22.5" customHeight="1">
      <c r="J4" s="524" t="s">
        <v>151</v>
      </c>
      <c r="K4" s="524"/>
      <c r="L4" s="525" t="s">
        <v>136</v>
      </c>
      <c r="M4" s="525"/>
      <c r="N4" s="525"/>
      <c r="O4" s="525"/>
      <c r="P4" s="525"/>
      <c r="Q4" s="525"/>
      <c r="R4" s="526" t="s">
        <v>152</v>
      </c>
      <c r="S4" s="527" t="s">
        <v>161</v>
      </c>
      <c r="T4" s="527"/>
      <c r="U4" s="527"/>
      <c r="V4" s="527"/>
    </row>
    <row r="6" spans="1:25" ht="22.5" customHeight="1">
      <c r="A6" s="528" t="s">
        <v>153</v>
      </c>
      <c r="B6" s="529" t="s">
        <v>154</v>
      </c>
      <c r="C6" s="529"/>
      <c r="D6" s="529"/>
      <c r="E6" s="529"/>
      <c r="F6" s="530" t="s">
        <v>155</v>
      </c>
      <c r="G6" s="531"/>
      <c r="H6" s="531"/>
      <c r="I6" s="531"/>
      <c r="J6" s="531"/>
      <c r="K6" s="531"/>
      <c r="L6" s="532"/>
      <c r="M6" s="528" t="s">
        <v>156</v>
      </c>
      <c r="N6" s="529" t="s">
        <v>157</v>
      </c>
      <c r="O6" s="529"/>
      <c r="P6" s="529"/>
      <c r="Q6" s="529" t="s">
        <v>158</v>
      </c>
      <c r="R6" s="529"/>
      <c r="S6" s="529"/>
      <c r="T6" s="529" t="s">
        <v>80</v>
      </c>
      <c r="U6" s="529"/>
      <c r="V6" s="529"/>
      <c r="Y6" s="276" t="s">
        <v>159</v>
      </c>
    </row>
    <row r="7" spans="1:25" ht="51.75" customHeight="1">
      <c r="A7" s="533">
        <v>1</v>
      </c>
      <c r="B7" s="534">
        <v>45170</v>
      </c>
      <c r="C7" s="534"/>
      <c r="D7" s="534"/>
      <c r="E7" s="534"/>
      <c r="F7" s="535" t="s">
        <v>162</v>
      </c>
      <c r="G7" s="536"/>
      <c r="H7" s="536"/>
      <c r="I7" s="536"/>
      <c r="J7" s="536"/>
      <c r="K7" s="536"/>
      <c r="L7" s="537"/>
      <c r="M7" s="538" t="s">
        <v>159</v>
      </c>
      <c r="N7" s="539" t="s">
        <v>163</v>
      </c>
      <c r="O7" s="539"/>
      <c r="P7" s="539"/>
      <c r="Q7" s="540">
        <v>5300</v>
      </c>
      <c r="R7" s="540"/>
      <c r="S7" s="540"/>
      <c r="T7" s="540">
        <v>16100</v>
      </c>
      <c r="U7" s="540"/>
      <c r="V7" s="540"/>
      <c r="Y7" s="276" t="s">
        <v>78</v>
      </c>
    </row>
    <row r="8" spans="1:25" ht="25.5" customHeight="1">
      <c r="A8" s="533">
        <v>2</v>
      </c>
      <c r="B8" s="534">
        <v>45171</v>
      </c>
      <c r="C8" s="534"/>
      <c r="D8" s="534"/>
      <c r="E8" s="534"/>
      <c r="F8" s="535" t="s">
        <v>164</v>
      </c>
      <c r="G8" s="536"/>
      <c r="H8" s="536"/>
      <c r="I8" s="536"/>
      <c r="J8" s="536"/>
      <c r="K8" s="536"/>
      <c r="L8" s="537"/>
      <c r="M8" s="538" t="s">
        <v>159</v>
      </c>
      <c r="N8" s="539" t="s">
        <v>163</v>
      </c>
      <c r="O8" s="539"/>
      <c r="P8" s="539"/>
      <c r="Q8" s="540">
        <v>5300</v>
      </c>
      <c r="R8" s="540"/>
      <c r="S8" s="540"/>
      <c r="T8" s="540">
        <v>16100</v>
      </c>
      <c r="U8" s="540"/>
      <c r="V8" s="540"/>
      <c r="Y8" s="276" t="s">
        <v>77</v>
      </c>
    </row>
    <row r="9" spans="1:25" ht="25.5" customHeight="1">
      <c r="A9" s="533">
        <v>3</v>
      </c>
      <c r="B9" s="534">
        <v>45172</v>
      </c>
      <c r="C9" s="534"/>
      <c r="D9" s="534"/>
      <c r="E9" s="534"/>
      <c r="F9" s="535" t="s">
        <v>165</v>
      </c>
      <c r="G9" s="536"/>
      <c r="H9" s="536"/>
      <c r="I9" s="536"/>
      <c r="J9" s="536"/>
      <c r="K9" s="536"/>
      <c r="L9" s="537"/>
      <c r="M9" s="538" t="s">
        <v>159</v>
      </c>
      <c r="N9" s="539" t="s">
        <v>163</v>
      </c>
      <c r="O9" s="539"/>
      <c r="P9" s="539"/>
      <c r="Q9" s="540">
        <v>5300</v>
      </c>
      <c r="R9" s="540"/>
      <c r="S9" s="540"/>
      <c r="T9" s="540">
        <v>16100</v>
      </c>
      <c r="U9" s="540"/>
      <c r="V9" s="540"/>
      <c r="Y9" s="276" t="s">
        <v>76</v>
      </c>
    </row>
    <row r="10" spans="1:25" ht="25.5" customHeight="1">
      <c r="A10" s="533">
        <v>4</v>
      </c>
      <c r="B10" s="534">
        <v>45173</v>
      </c>
      <c r="C10" s="534"/>
      <c r="D10" s="534"/>
      <c r="E10" s="534"/>
      <c r="F10" s="535" t="s">
        <v>164</v>
      </c>
      <c r="G10" s="536"/>
      <c r="H10" s="536"/>
      <c r="I10" s="536"/>
      <c r="J10" s="536"/>
      <c r="K10" s="536"/>
      <c r="L10" s="537"/>
      <c r="M10" s="538" t="s">
        <v>159</v>
      </c>
      <c r="N10" s="539" t="s">
        <v>163</v>
      </c>
      <c r="O10" s="539"/>
      <c r="P10" s="539"/>
      <c r="Q10" s="540">
        <v>5300</v>
      </c>
      <c r="R10" s="540"/>
      <c r="S10" s="540"/>
      <c r="T10" s="540">
        <v>16100</v>
      </c>
      <c r="U10" s="540"/>
      <c r="V10" s="540"/>
      <c r="Y10" s="276" t="s">
        <v>74</v>
      </c>
    </row>
    <row r="11" spans="1:25" ht="25.5" customHeight="1">
      <c r="A11" s="533">
        <v>5</v>
      </c>
      <c r="B11" s="534">
        <v>45174</v>
      </c>
      <c r="C11" s="534"/>
      <c r="D11" s="534"/>
      <c r="E11" s="534"/>
      <c r="F11" s="535" t="s">
        <v>164</v>
      </c>
      <c r="G11" s="536"/>
      <c r="H11" s="536"/>
      <c r="I11" s="536"/>
      <c r="J11" s="536"/>
      <c r="K11" s="536"/>
      <c r="L11" s="537"/>
      <c r="M11" s="538" t="s">
        <v>159</v>
      </c>
      <c r="N11" s="539" t="s">
        <v>163</v>
      </c>
      <c r="O11" s="539"/>
      <c r="P11" s="539"/>
      <c r="Q11" s="540">
        <v>5300</v>
      </c>
      <c r="R11" s="540"/>
      <c r="S11" s="540"/>
      <c r="T11" s="540">
        <v>16100</v>
      </c>
      <c r="U11" s="540"/>
      <c r="V11" s="540"/>
    </row>
    <row r="12" spans="1:25" ht="25.5" customHeight="1">
      <c r="A12" s="533">
        <f t="shared" ref="A12:A21" si="0">IF(B12="","",A11+1)</f>
        <v>6</v>
      </c>
      <c r="B12" s="534">
        <v>45175</v>
      </c>
      <c r="C12" s="534"/>
      <c r="D12" s="534"/>
      <c r="E12" s="534"/>
      <c r="F12" s="535" t="s">
        <v>166</v>
      </c>
      <c r="G12" s="541"/>
      <c r="H12" s="541"/>
      <c r="I12" s="541"/>
      <c r="J12" s="541"/>
      <c r="K12" s="541"/>
      <c r="L12" s="542"/>
      <c r="M12" s="538" t="s">
        <v>159</v>
      </c>
      <c r="N12" s="539"/>
      <c r="O12" s="539"/>
      <c r="P12" s="539"/>
      <c r="Q12" s="540">
        <v>5300</v>
      </c>
      <c r="R12" s="540"/>
      <c r="S12" s="540"/>
      <c r="T12" s="543" t="s">
        <v>167</v>
      </c>
      <c r="U12" s="544"/>
      <c r="V12" s="545"/>
    </row>
    <row r="13" spans="1:25" ht="36.75" customHeight="1">
      <c r="A13" s="533">
        <f t="shared" si="0"/>
        <v>7</v>
      </c>
      <c r="B13" s="534">
        <v>45176</v>
      </c>
      <c r="C13" s="534"/>
      <c r="D13" s="534"/>
      <c r="E13" s="534"/>
      <c r="F13" s="535" t="s">
        <v>168</v>
      </c>
      <c r="G13" s="541"/>
      <c r="H13" s="541"/>
      <c r="I13" s="541"/>
      <c r="J13" s="541"/>
      <c r="K13" s="541"/>
      <c r="L13" s="542"/>
      <c r="M13" s="538" t="s">
        <v>76</v>
      </c>
      <c r="N13" s="539"/>
      <c r="O13" s="539"/>
      <c r="P13" s="539"/>
      <c r="Q13" s="543">
        <v>3200</v>
      </c>
      <c r="R13" s="544"/>
      <c r="S13" s="545"/>
      <c r="T13" s="543"/>
      <c r="U13" s="544"/>
      <c r="V13" s="545"/>
    </row>
    <row r="14" spans="1:25" ht="22.5" customHeight="1">
      <c r="A14" s="533" t="str">
        <f t="shared" si="0"/>
        <v/>
      </c>
      <c r="B14" s="546"/>
      <c r="C14" s="546"/>
      <c r="D14" s="546"/>
      <c r="E14" s="546"/>
      <c r="F14" s="547"/>
      <c r="G14" s="541"/>
      <c r="H14" s="541"/>
      <c r="I14" s="541"/>
      <c r="J14" s="541"/>
      <c r="K14" s="541"/>
      <c r="L14" s="542"/>
      <c r="M14" s="538"/>
      <c r="N14" s="539"/>
      <c r="O14" s="539"/>
      <c r="P14" s="539"/>
      <c r="Q14" s="543">
        <f t="shared" ref="Q14:Q21" si="1">IF(M14="指定都市",3300,IF(M14="甲",2800,IF(M14="乙",2300,IF(M14="丙",2000,IF(M14="国内",1100,0)))))</f>
        <v>0</v>
      </c>
      <c r="R14" s="544"/>
      <c r="S14" s="545"/>
      <c r="T14" s="543">
        <f t="shared" ref="T14:T21" si="2">IF(M14="指定都市",27000,IF(M14="甲",23000,IF(M14="乙",20000,IF(M14="丙",18000,IF(M14="国内",13000,0)))))</f>
        <v>0</v>
      </c>
      <c r="U14" s="544"/>
      <c r="V14" s="545"/>
    </row>
    <row r="15" spans="1:25" ht="22.5" customHeight="1">
      <c r="A15" s="533" t="str">
        <f t="shared" si="0"/>
        <v/>
      </c>
      <c r="B15" s="546"/>
      <c r="C15" s="546"/>
      <c r="D15" s="546"/>
      <c r="E15" s="546"/>
      <c r="F15" s="547"/>
      <c r="G15" s="541"/>
      <c r="H15" s="541"/>
      <c r="I15" s="541"/>
      <c r="J15" s="541"/>
      <c r="K15" s="541"/>
      <c r="L15" s="542"/>
      <c r="M15" s="538"/>
      <c r="N15" s="539"/>
      <c r="O15" s="539"/>
      <c r="P15" s="539"/>
      <c r="Q15" s="543">
        <f t="shared" si="1"/>
        <v>0</v>
      </c>
      <c r="R15" s="544"/>
      <c r="S15" s="545"/>
      <c r="T15" s="543">
        <f t="shared" si="2"/>
        <v>0</v>
      </c>
      <c r="U15" s="544"/>
      <c r="V15" s="545"/>
    </row>
    <row r="16" spans="1:25" ht="22.5" customHeight="1">
      <c r="A16" s="533" t="str">
        <f t="shared" si="0"/>
        <v/>
      </c>
      <c r="B16" s="546"/>
      <c r="C16" s="546"/>
      <c r="D16" s="546"/>
      <c r="E16" s="546"/>
      <c r="F16" s="547"/>
      <c r="G16" s="541"/>
      <c r="H16" s="541"/>
      <c r="I16" s="541"/>
      <c r="J16" s="541"/>
      <c r="K16" s="541"/>
      <c r="L16" s="542"/>
      <c r="M16" s="538"/>
      <c r="N16" s="539"/>
      <c r="O16" s="539"/>
      <c r="P16" s="539"/>
      <c r="Q16" s="543">
        <f t="shared" si="1"/>
        <v>0</v>
      </c>
      <c r="R16" s="544"/>
      <c r="S16" s="545"/>
      <c r="T16" s="543">
        <f t="shared" si="2"/>
        <v>0</v>
      </c>
      <c r="U16" s="544"/>
      <c r="V16" s="545"/>
    </row>
    <row r="17" spans="1:22" ht="22.5" customHeight="1">
      <c r="A17" s="533" t="str">
        <f t="shared" si="0"/>
        <v/>
      </c>
      <c r="B17" s="546"/>
      <c r="C17" s="546"/>
      <c r="D17" s="546"/>
      <c r="E17" s="546"/>
      <c r="F17" s="547"/>
      <c r="G17" s="541"/>
      <c r="H17" s="541"/>
      <c r="I17" s="541"/>
      <c r="J17" s="541"/>
      <c r="K17" s="541"/>
      <c r="L17" s="542"/>
      <c r="M17" s="538"/>
      <c r="N17" s="539"/>
      <c r="O17" s="539"/>
      <c r="P17" s="539"/>
      <c r="Q17" s="543">
        <f t="shared" si="1"/>
        <v>0</v>
      </c>
      <c r="R17" s="544"/>
      <c r="S17" s="545"/>
      <c r="T17" s="543">
        <f t="shared" si="2"/>
        <v>0</v>
      </c>
      <c r="U17" s="544"/>
      <c r="V17" s="545"/>
    </row>
    <row r="18" spans="1:22" ht="22.5" customHeight="1">
      <c r="A18" s="533" t="str">
        <f t="shared" si="0"/>
        <v/>
      </c>
      <c r="B18" s="546"/>
      <c r="C18" s="546"/>
      <c r="D18" s="546"/>
      <c r="E18" s="546"/>
      <c r="F18" s="547"/>
      <c r="G18" s="541"/>
      <c r="H18" s="541"/>
      <c r="I18" s="541"/>
      <c r="J18" s="541"/>
      <c r="K18" s="541"/>
      <c r="L18" s="542"/>
      <c r="M18" s="538"/>
      <c r="N18" s="539"/>
      <c r="O18" s="539"/>
      <c r="P18" s="539"/>
      <c r="Q18" s="543">
        <f t="shared" si="1"/>
        <v>0</v>
      </c>
      <c r="R18" s="544"/>
      <c r="S18" s="545"/>
      <c r="T18" s="543">
        <f t="shared" si="2"/>
        <v>0</v>
      </c>
      <c r="U18" s="544"/>
      <c r="V18" s="545"/>
    </row>
    <row r="19" spans="1:22" ht="22.5" customHeight="1">
      <c r="A19" s="533" t="str">
        <f t="shared" si="0"/>
        <v/>
      </c>
      <c r="B19" s="546"/>
      <c r="C19" s="546"/>
      <c r="D19" s="546"/>
      <c r="E19" s="546"/>
      <c r="F19" s="547"/>
      <c r="G19" s="541"/>
      <c r="H19" s="541"/>
      <c r="I19" s="541"/>
      <c r="J19" s="541"/>
      <c r="K19" s="541"/>
      <c r="L19" s="542"/>
      <c r="M19" s="538"/>
      <c r="N19" s="539"/>
      <c r="O19" s="539"/>
      <c r="P19" s="539"/>
      <c r="Q19" s="543">
        <f t="shared" si="1"/>
        <v>0</v>
      </c>
      <c r="R19" s="544"/>
      <c r="S19" s="545"/>
      <c r="T19" s="543">
        <f t="shared" si="2"/>
        <v>0</v>
      </c>
      <c r="U19" s="544"/>
      <c r="V19" s="545"/>
    </row>
    <row r="20" spans="1:22" ht="22.5" customHeight="1">
      <c r="A20" s="533" t="str">
        <f t="shared" si="0"/>
        <v/>
      </c>
      <c r="B20" s="546"/>
      <c r="C20" s="546"/>
      <c r="D20" s="546"/>
      <c r="E20" s="546"/>
      <c r="F20" s="547"/>
      <c r="G20" s="541"/>
      <c r="H20" s="541"/>
      <c r="I20" s="541"/>
      <c r="J20" s="541"/>
      <c r="K20" s="541"/>
      <c r="L20" s="542"/>
      <c r="M20" s="538"/>
      <c r="N20" s="539"/>
      <c r="O20" s="539"/>
      <c r="P20" s="539"/>
      <c r="Q20" s="543">
        <f t="shared" si="1"/>
        <v>0</v>
      </c>
      <c r="R20" s="544"/>
      <c r="S20" s="545"/>
      <c r="T20" s="543">
        <f t="shared" si="2"/>
        <v>0</v>
      </c>
      <c r="U20" s="544"/>
      <c r="V20" s="545"/>
    </row>
    <row r="21" spans="1:22" ht="22.5" customHeight="1">
      <c r="A21" s="533" t="str">
        <f t="shared" si="0"/>
        <v/>
      </c>
      <c r="B21" s="546"/>
      <c r="C21" s="546"/>
      <c r="D21" s="546"/>
      <c r="E21" s="546"/>
      <c r="F21" s="547"/>
      <c r="G21" s="541"/>
      <c r="H21" s="541"/>
      <c r="I21" s="541"/>
      <c r="J21" s="541"/>
      <c r="K21" s="541"/>
      <c r="L21" s="542"/>
      <c r="M21" s="538"/>
      <c r="N21" s="539"/>
      <c r="O21" s="539"/>
      <c r="P21" s="539"/>
      <c r="Q21" s="543">
        <f t="shared" si="1"/>
        <v>0</v>
      </c>
      <c r="R21" s="544"/>
      <c r="S21" s="545"/>
      <c r="T21" s="543">
        <f t="shared" si="2"/>
        <v>0</v>
      </c>
      <c r="U21" s="544"/>
      <c r="V21" s="545"/>
    </row>
    <row r="22" spans="1:22" ht="22.5" customHeight="1">
      <c r="N22" s="548" t="s">
        <v>160</v>
      </c>
      <c r="O22" s="548"/>
      <c r="P22" s="548"/>
      <c r="Q22" s="549">
        <f>SUM(Q7:S21)</f>
        <v>35000</v>
      </c>
      <c r="R22" s="549"/>
      <c r="S22" s="549"/>
      <c r="T22" s="549">
        <f>SUM(T7:V21)</f>
        <v>80500</v>
      </c>
      <c r="U22" s="549"/>
      <c r="V22" s="549"/>
    </row>
  </sheetData>
  <mergeCells count="87">
    <mergeCell ref="B21:E21"/>
    <mergeCell ref="F21:L21"/>
    <mergeCell ref="N21:P21"/>
    <mergeCell ref="Q21:S21"/>
    <mergeCell ref="T21:V21"/>
    <mergeCell ref="N22:P22"/>
    <mergeCell ref="Q22:S22"/>
    <mergeCell ref="T22:V22"/>
    <mergeCell ref="B19:E19"/>
    <mergeCell ref="F19:L19"/>
    <mergeCell ref="N19:P19"/>
    <mergeCell ref="Q19:S19"/>
    <mergeCell ref="T19:V19"/>
    <mergeCell ref="B20:E20"/>
    <mergeCell ref="F20:L20"/>
    <mergeCell ref="N20:P20"/>
    <mergeCell ref="Q20:S20"/>
    <mergeCell ref="T20:V20"/>
    <mergeCell ref="B17:E17"/>
    <mergeCell ref="F17:L17"/>
    <mergeCell ref="N17:P17"/>
    <mergeCell ref="Q17:S17"/>
    <mergeCell ref="T17:V17"/>
    <mergeCell ref="B18:E18"/>
    <mergeCell ref="F18:L18"/>
    <mergeCell ref="N18:P18"/>
    <mergeCell ref="Q18:S18"/>
    <mergeCell ref="T18:V18"/>
    <mergeCell ref="B15:E15"/>
    <mergeCell ref="F15:L15"/>
    <mergeCell ref="N15:P15"/>
    <mergeCell ref="Q15:S15"/>
    <mergeCell ref="T15:V15"/>
    <mergeCell ref="B16:E16"/>
    <mergeCell ref="F16:L16"/>
    <mergeCell ref="N16:P16"/>
    <mergeCell ref="Q16:S16"/>
    <mergeCell ref="T16:V16"/>
    <mergeCell ref="B13:E13"/>
    <mergeCell ref="F13:L13"/>
    <mergeCell ref="N13:P13"/>
    <mergeCell ref="Q13:S13"/>
    <mergeCell ref="T13:V13"/>
    <mergeCell ref="B14:E14"/>
    <mergeCell ref="F14:L14"/>
    <mergeCell ref="N14:P14"/>
    <mergeCell ref="Q14:S14"/>
    <mergeCell ref="T14:V14"/>
    <mergeCell ref="B11:E11"/>
    <mergeCell ref="F11:L11"/>
    <mergeCell ref="N11:P11"/>
    <mergeCell ref="Q11:S11"/>
    <mergeCell ref="T11:V11"/>
    <mergeCell ref="B12:E12"/>
    <mergeCell ref="F12:L12"/>
    <mergeCell ref="N12:P12"/>
    <mergeCell ref="Q12:S12"/>
    <mergeCell ref="T12:V12"/>
    <mergeCell ref="B9:E9"/>
    <mergeCell ref="F9:L9"/>
    <mergeCell ref="N9:P9"/>
    <mergeCell ref="Q9:S9"/>
    <mergeCell ref="T9:V9"/>
    <mergeCell ref="B10:E10"/>
    <mergeCell ref="F10:L10"/>
    <mergeCell ref="N10:P10"/>
    <mergeCell ref="Q10:S10"/>
    <mergeCell ref="T10:V10"/>
    <mergeCell ref="B7:E7"/>
    <mergeCell ref="F7:L7"/>
    <mergeCell ref="N7:P7"/>
    <mergeCell ref="Q7:S7"/>
    <mergeCell ref="T7:V7"/>
    <mergeCell ref="B8:E8"/>
    <mergeCell ref="F8:L8"/>
    <mergeCell ref="N8:P8"/>
    <mergeCell ref="Q8:S8"/>
    <mergeCell ref="T8:V8"/>
    <mergeCell ref="A1:V2"/>
    <mergeCell ref="J4:K4"/>
    <mergeCell ref="L4:Q4"/>
    <mergeCell ref="S4:V4"/>
    <mergeCell ref="B6:E6"/>
    <mergeCell ref="F6:L6"/>
    <mergeCell ref="N6:P6"/>
    <mergeCell ref="Q6:S6"/>
    <mergeCell ref="T6:V6"/>
  </mergeCells>
  <phoneticPr fontId="3"/>
  <dataValidations count="1">
    <dataValidation type="list" allowBlank="1" showInputMessage="1" showErrorMessage="1" sqref="M7:M21" xr:uid="{AE0F18FB-623D-4DF2-93CB-2E6923E7C0B6}">
      <formula1>$Y$5:$Y$10</formula1>
    </dataValidation>
  </dataValidations>
  <printOptions horizontalCentered="1"/>
  <pageMargins left="0.59055118110236227" right="0.19685039370078741" top="0.59055118110236227" bottom="0.59055118110236227" header="0.51181102362204722" footer="0.31496062992125984"/>
  <pageSetup paperSize="9" scale="9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【様式4】市外旅費請求書</vt:lpstr>
      <vt:lpstr>【様式5】市内旅費請求書</vt:lpstr>
      <vt:lpstr>【様式6】外国旅費請求書</vt:lpstr>
      <vt:lpstr>【記入例】【様式6】外国旅費請求書</vt:lpstr>
      <vt:lpstr>【事前】日程表</vt:lpstr>
      <vt:lpstr>日程及び旅費地域区分</vt:lpstr>
      <vt:lpstr>【記入例】②日程及旅費地域区分</vt:lpstr>
      <vt:lpstr>【記入例】【様式6】外国旅費請求書!Print_Area</vt:lpstr>
      <vt:lpstr>【事前】日程表!Print_Area</vt:lpstr>
      <vt:lpstr>【様式4】市外旅費請求書!Print_Area</vt:lpstr>
      <vt:lpstr>【様式5】市内旅費請求書!Print_Area</vt:lpstr>
      <vt:lpstr>【様式6】外国旅費請求書!Print_Area</vt:lpstr>
      <vt:lpstr>日程及び旅費地域区分!Print_Area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MAIKO OKADA</dc:creator>
  <cp:lastModifiedBy>横浜市立大学</cp:lastModifiedBy>
  <dcterms:created xsi:type="dcterms:W3CDTF">2015-06-05T18:19:34Z</dcterms:created>
  <dcterms:modified xsi:type="dcterms:W3CDTF">2023-12-15T08:43:29Z</dcterms:modified>
</cp:coreProperties>
</file>